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3" i="5"/>
  <c r="AS13" s="1"/>
  <c r="AR13"/>
  <c r="AQ14"/>
  <c r="AS14" s="1"/>
  <c r="AR14"/>
  <c r="AQ15"/>
  <c r="AS15" s="1"/>
  <c r="AR15"/>
  <c r="AR449" l="1"/>
  <c r="AR450"/>
  <c r="AR448"/>
  <c r="AR458"/>
  <c r="AR459"/>
  <c r="AR457"/>
  <c r="AR452"/>
  <c r="AR453"/>
  <c r="AR454"/>
  <c r="AR455"/>
  <c r="AR456"/>
  <c r="AR451"/>
  <c r="AR446"/>
  <c r="AR447"/>
  <c r="AR445"/>
  <c r="AR440"/>
  <c r="AR441"/>
  <c r="AR442"/>
  <c r="AR443"/>
  <c r="AR444"/>
  <c r="AR439"/>
  <c r="AR437"/>
  <c r="AR438"/>
  <c r="AR436"/>
  <c r="AR431"/>
  <c r="AR432"/>
  <c r="AR433"/>
  <c r="AR434"/>
  <c r="AR435"/>
  <c r="AR430"/>
  <c r="AR428"/>
  <c r="AR429"/>
  <c r="AR427"/>
  <c r="AR425"/>
  <c r="AR426"/>
  <c r="AR424"/>
  <c r="AR419"/>
  <c r="AR420"/>
  <c r="AR421"/>
  <c r="AR422"/>
  <c r="AR423"/>
  <c r="AR418"/>
  <c r="AR416"/>
  <c r="AR417"/>
  <c r="AR415"/>
  <c r="AR409"/>
  <c r="AR410"/>
  <c r="AR408"/>
  <c r="AR406"/>
  <c r="AR407"/>
  <c r="AR405"/>
  <c r="AR400"/>
  <c r="AR401"/>
  <c r="AR402"/>
  <c r="AR403"/>
  <c r="AR404"/>
  <c r="AR399"/>
  <c r="AR397"/>
  <c r="AR398"/>
  <c r="AR396"/>
  <c r="AR394"/>
  <c r="AR395"/>
  <c r="AR393"/>
  <c r="AR388"/>
  <c r="AR389"/>
  <c r="AR390"/>
  <c r="AR391"/>
  <c r="AR392"/>
  <c r="AR387"/>
  <c r="AR385"/>
  <c r="AR386"/>
  <c r="AR384"/>
  <c r="AR382"/>
  <c r="AR383"/>
  <c r="AR381"/>
  <c r="AR373"/>
  <c r="AR374"/>
  <c r="AR375"/>
  <c r="AR376"/>
  <c r="AR377"/>
  <c r="AR378"/>
  <c r="AR379"/>
  <c r="AR380"/>
  <c r="AR372"/>
  <c r="AR367"/>
  <c r="AR368"/>
  <c r="AR369"/>
  <c r="AR370"/>
  <c r="AR371"/>
  <c r="AR366"/>
  <c r="AR364"/>
  <c r="AR365"/>
  <c r="AR363"/>
  <c r="AR357"/>
  <c r="AR358"/>
  <c r="AR356"/>
  <c r="AR351"/>
  <c r="AR352"/>
  <c r="AR353"/>
  <c r="AR354"/>
  <c r="AR355"/>
  <c r="AR350"/>
  <c r="AR345"/>
  <c r="AR346"/>
  <c r="AR347"/>
  <c r="AR348"/>
  <c r="AR349"/>
  <c r="AR344"/>
  <c r="AR342"/>
  <c r="AR343"/>
  <c r="AR341"/>
  <c r="AR339"/>
  <c r="AR340"/>
  <c r="AR338"/>
  <c r="AR336"/>
  <c r="AR337"/>
  <c r="AR335"/>
  <c r="AR333"/>
  <c r="AR334"/>
  <c r="AR332"/>
  <c r="AR327"/>
  <c r="AR328"/>
  <c r="AR329"/>
  <c r="AR330"/>
  <c r="AR331"/>
  <c r="AR326"/>
  <c r="AR312"/>
  <c r="AR313"/>
  <c r="AR314"/>
  <c r="AR315"/>
  <c r="AR316"/>
  <c r="AR317"/>
  <c r="AR318"/>
  <c r="AR319"/>
  <c r="AR320"/>
  <c r="AR321"/>
  <c r="AR322"/>
  <c r="AR323"/>
  <c r="AR324"/>
  <c r="AR325"/>
  <c r="AR311"/>
  <c r="AR306"/>
  <c r="AR305"/>
  <c r="AR304"/>
  <c r="AR296"/>
  <c r="AR297"/>
  <c r="AR298"/>
  <c r="AR299"/>
  <c r="AR300"/>
  <c r="AR301"/>
  <c r="AR302"/>
  <c r="AR303"/>
  <c r="AR295"/>
  <c r="AR284"/>
  <c r="AR285"/>
  <c r="AR286"/>
  <c r="AR287"/>
  <c r="AR288"/>
  <c r="AR289"/>
  <c r="AR290"/>
  <c r="AR291"/>
  <c r="AR292"/>
  <c r="AR293"/>
  <c r="AR294"/>
  <c r="AR283"/>
  <c r="AR281"/>
  <c r="AR282"/>
  <c r="AR280"/>
  <c r="AR275"/>
  <c r="AR276"/>
  <c r="AR277"/>
  <c r="AR278"/>
  <c r="AR279"/>
  <c r="AR274"/>
  <c r="AR272"/>
  <c r="AR273"/>
  <c r="AR271"/>
  <c r="AR266"/>
  <c r="AR267"/>
  <c r="AR268"/>
  <c r="AR269"/>
  <c r="AR270"/>
  <c r="AR265"/>
  <c r="AR263"/>
  <c r="AR264"/>
  <c r="AR262"/>
  <c r="AR260"/>
  <c r="AR261"/>
  <c r="AR259"/>
  <c r="AR250"/>
  <c r="AR251"/>
  <c r="AR252"/>
  <c r="AR253"/>
  <c r="AR254"/>
  <c r="AR249"/>
  <c r="AR241"/>
  <c r="AR242"/>
  <c r="AR243"/>
  <c r="AR244"/>
  <c r="AR245"/>
  <c r="AR246"/>
  <c r="AR247"/>
  <c r="AR248"/>
  <c r="AR240"/>
  <c r="AR235"/>
  <c r="AR236"/>
  <c r="AR237"/>
  <c r="AR238"/>
  <c r="AR239"/>
  <c r="AR234"/>
  <c r="AR232"/>
  <c r="AR233"/>
  <c r="AR231"/>
  <c r="AR226"/>
  <c r="AR227"/>
  <c r="AR228"/>
  <c r="AR229"/>
  <c r="AR230"/>
  <c r="AR225"/>
  <c r="AR223"/>
  <c r="AR224"/>
  <c r="AR222"/>
  <c r="AR217"/>
  <c r="AR218"/>
  <c r="AR219"/>
  <c r="AR220"/>
  <c r="AR221"/>
  <c r="AR216"/>
  <c r="AR214"/>
  <c r="AR215"/>
  <c r="AR213"/>
  <c r="AR211"/>
  <c r="AR212"/>
  <c r="AR210"/>
  <c r="AR201"/>
  <c r="AR202"/>
  <c r="AR203"/>
  <c r="AR204"/>
  <c r="AR205"/>
  <c r="AR200"/>
  <c r="AR189"/>
  <c r="AR190"/>
  <c r="AR191"/>
  <c r="AR192"/>
  <c r="AR193"/>
  <c r="AR194"/>
  <c r="AR195"/>
  <c r="AR196"/>
  <c r="AR197"/>
  <c r="AR198"/>
  <c r="AR199"/>
  <c r="AR188"/>
  <c r="AR186"/>
  <c r="AR187"/>
  <c r="AR185"/>
  <c r="AR183"/>
  <c r="AR184"/>
  <c r="AR182"/>
  <c r="AR177"/>
  <c r="AR178"/>
  <c r="AR179"/>
  <c r="AR180"/>
  <c r="AR181"/>
  <c r="AR176"/>
  <c r="AR174"/>
  <c r="AR175"/>
  <c r="AR173"/>
  <c r="AR164"/>
  <c r="AR165"/>
  <c r="AR166"/>
  <c r="AR167"/>
  <c r="AR168"/>
  <c r="AR163"/>
  <c r="AR152"/>
  <c r="AR153"/>
  <c r="AR154"/>
  <c r="AR155"/>
  <c r="AR156"/>
  <c r="AR157"/>
  <c r="AR158"/>
  <c r="AR159"/>
  <c r="AR160"/>
  <c r="AR161"/>
  <c r="AR162"/>
  <c r="AR151"/>
  <c r="AR149"/>
  <c r="AR150"/>
  <c r="AR148"/>
  <c r="AR146"/>
  <c r="AR147"/>
  <c r="AR145"/>
  <c r="AR140"/>
  <c r="AR141"/>
  <c r="AR142"/>
  <c r="AR143"/>
  <c r="AR144"/>
  <c r="AR139"/>
  <c r="AR137"/>
  <c r="AR138"/>
  <c r="AR136"/>
  <c r="AR118"/>
  <c r="AR119"/>
  <c r="AR120"/>
  <c r="AR121"/>
  <c r="AR122"/>
  <c r="AR123"/>
  <c r="AR124"/>
  <c r="AR125"/>
  <c r="AR126"/>
  <c r="AR127"/>
  <c r="AR128"/>
  <c r="AR117"/>
  <c r="AR87"/>
  <c r="AR88"/>
  <c r="AR89"/>
  <c r="AR90"/>
  <c r="AR91"/>
  <c r="AR92"/>
  <c r="AR93"/>
  <c r="AR94"/>
  <c r="AR86"/>
  <c r="AR56"/>
  <c r="AR57"/>
  <c r="AR58"/>
  <c r="AR59"/>
  <c r="AR60"/>
  <c r="AR61"/>
  <c r="AR62"/>
  <c r="AR63"/>
  <c r="AR55"/>
  <c r="AR34"/>
  <c r="AR35"/>
  <c r="AR33"/>
  <c r="AR25"/>
  <c r="AR26"/>
  <c r="AR27"/>
  <c r="AR28"/>
  <c r="AR29"/>
  <c r="AR30"/>
  <c r="AR31"/>
  <c r="AR32"/>
  <c r="AR24"/>
  <c r="AQ428" l="1"/>
  <c r="AQ429"/>
  <c r="AQ430"/>
  <c r="AQ431"/>
  <c r="AS431" s="1"/>
  <c r="AQ432"/>
  <c r="AQ433"/>
  <c r="AS433" s="1"/>
  <c r="AQ434"/>
  <c r="AQ435"/>
  <c r="AS435" s="1"/>
  <c r="AQ436"/>
  <c r="AS436" s="1"/>
  <c r="AQ437"/>
  <c r="AS437" s="1"/>
  <c r="AQ438"/>
  <c r="AS438" s="1"/>
  <c r="AQ439"/>
  <c r="AS439" s="1"/>
  <c r="AQ440"/>
  <c r="AS440" s="1"/>
  <c r="AQ441"/>
  <c r="AS441" s="1"/>
  <c r="AQ442"/>
  <c r="AS442" s="1"/>
  <c r="AQ443"/>
  <c r="AS443" s="1"/>
  <c r="AQ444"/>
  <c r="AQ445"/>
  <c r="AS445" s="1"/>
  <c r="AQ446"/>
  <c r="AQ447"/>
  <c r="AS447" s="1"/>
  <c r="AQ448"/>
  <c r="AQ449"/>
  <c r="AS449" s="1"/>
  <c r="AQ450"/>
  <c r="AS450" s="1"/>
  <c r="AQ451"/>
  <c r="AS451" s="1"/>
  <c r="AQ452"/>
  <c r="AQ453"/>
  <c r="AS453" s="1"/>
  <c r="AQ454"/>
  <c r="AS454" s="1"/>
  <c r="AQ455"/>
  <c r="AS455" s="1"/>
  <c r="AQ456"/>
  <c r="AS456" s="1"/>
  <c r="AQ457"/>
  <c r="AS457" s="1"/>
  <c r="AQ458"/>
  <c r="AS458" s="1"/>
  <c r="AQ459"/>
  <c r="AS459" s="1"/>
  <c r="AS428"/>
  <c r="AS429"/>
  <c r="AS430"/>
  <c r="AS432"/>
  <c r="AS434"/>
  <c r="AS444"/>
  <c r="AS446"/>
  <c r="AS448"/>
  <c r="AS452"/>
  <c r="AQ380" l="1"/>
  <c r="AS380" s="1"/>
  <c r="AQ381"/>
  <c r="AS381" s="1"/>
  <c r="AQ382"/>
  <c r="AS382" s="1"/>
  <c r="AQ383"/>
  <c r="AS383" s="1"/>
  <c r="AQ384"/>
  <c r="AQ385"/>
  <c r="AS385" s="1"/>
  <c r="AQ386"/>
  <c r="AS386" s="1"/>
  <c r="AQ387"/>
  <c r="AS387" s="1"/>
  <c r="AQ388"/>
  <c r="AS388" s="1"/>
  <c r="AQ389"/>
  <c r="AS389" s="1"/>
  <c r="AQ390"/>
  <c r="AS390" s="1"/>
  <c r="AQ391"/>
  <c r="AS391" s="1"/>
  <c r="AQ392"/>
  <c r="AS392" s="1"/>
  <c r="AQ393"/>
  <c r="AS393" s="1"/>
  <c r="AQ394"/>
  <c r="AS394" s="1"/>
  <c r="AQ395"/>
  <c r="AS395" s="1"/>
  <c r="AQ396"/>
  <c r="AS396" s="1"/>
  <c r="AQ397"/>
  <c r="AS397" s="1"/>
  <c r="AQ398"/>
  <c r="AS398" s="1"/>
  <c r="AQ399"/>
  <c r="AS399" s="1"/>
  <c r="AQ400"/>
  <c r="AS400" s="1"/>
  <c r="AQ401"/>
  <c r="AS401" s="1"/>
  <c r="AQ402"/>
  <c r="AS402" s="1"/>
  <c r="AQ403"/>
  <c r="AS403" s="1"/>
  <c r="AQ404"/>
  <c r="AS404" s="1"/>
  <c r="AQ405"/>
  <c r="AS405" s="1"/>
  <c r="AQ406"/>
  <c r="AS406" s="1"/>
  <c r="AQ407"/>
  <c r="AS407" s="1"/>
  <c r="AQ408"/>
  <c r="AS408" s="1"/>
  <c r="AQ409"/>
  <c r="AS409" s="1"/>
  <c r="AQ410"/>
  <c r="AS410" s="1"/>
  <c r="AS384"/>
  <c r="AQ330"/>
  <c r="AS330" s="1"/>
  <c r="AQ331"/>
  <c r="AS331" s="1"/>
  <c r="AQ332"/>
  <c r="AS332" s="1"/>
  <c r="AQ333"/>
  <c r="AS333" s="1"/>
  <c r="AQ334"/>
  <c r="AS334" s="1"/>
  <c r="AQ335"/>
  <c r="AS335" s="1"/>
  <c r="AQ336"/>
  <c r="AS336" s="1"/>
  <c r="AQ337"/>
  <c r="AS337" s="1"/>
  <c r="AQ338"/>
  <c r="AS338" s="1"/>
  <c r="AQ339"/>
  <c r="AS339" s="1"/>
  <c r="AQ340"/>
  <c r="AS340" s="1"/>
  <c r="AQ341"/>
  <c r="AS341" s="1"/>
  <c r="AQ342"/>
  <c r="AS342" s="1"/>
  <c r="AQ343"/>
  <c r="AS343" s="1"/>
  <c r="AQ344"/>
  <c r="AS344" s="1"/>
  <c r="AQ345"/>
  <c r="AS345" s="1"/>
  <c r="AQ346"/>
  <c r="AS346" s="1"/>
  <c r="AQ347"/>
  <c r="AS347" s="1"/>
  <c r="AQ348"/>
  <c r="AS348" s="1"/>
  <c r="AQ349"/>
  <c r="AS349" s="1"/>
  <c r="AQ350"/>
  <c r="AS350" s="1"/>
  <c r="AQ351"/>
  <c r="AS351" s="1"/>
  <c r="AQ352"/>
  <c r="AS352" s="1"/>
  <c r="AQ353"/>
  <c r="AS353" s="1"/>
  <c r="AQ354"/>
  <c r="AS354" s="1"/>
  <c r="AQ355"/>
  <c r="AS355" s="1"/>
  <c r="AQ280"/>
  <c r="AS280" s="1"/>
  <c r="AQ281"/>
  <c r="AS281" s="1"/>
  <c r="AQ282"/>
  <c r="AS282" s="1"/>
  <c r="AQ283"/>
  <c r="AS283" s="1"/>
  <c r="AQ284"/>
  <c r="AS284" s="1"/>
  <c r="AQ285"/>
  <c r="AS285" s="1"/>
  <c r="AQ286"/>
  <c r="AS286" s="1"/>
  <c r="AQ287"/>
  <c r="AS287" s="1"/>
  <c r="AQ288"/>
  <c r="AS288" s="1"/>
  <c r="AQ289"/>
  <c r="AS289" s="1"/>
  <c r="AQ290"/>
  <c r="AS290" s="1"/>
  <c r="AQ291"/>
  <c r="AS291" s="1"/>
  <c r="AQ292"/>
  <c r="AS292" s="1"/>
  <c r="AQ293"/>
  <c r="AS293" s="1"/>
  <c r="AQ294"/>
  <c r="AS294" s="1"/>
  <c r="AQ295"/>
  <c r="AS295" s="1"/>
  <c r="AQ296"/>
  <c r="AS296" s="1"/>
  <c r="AQ297"/>
  <c r="AS297" s="1"/>
  <c r="AQ298"/>
  <c r="AS298" s="1"/>
  <c r="AQ299"/>
  <c r="AS299" s="1"/>
  <c r="AQ300"/>
  <c r="AS300" s="1"/>
  <c r="AQ301"/>
  <c r="AS301" s="1"/>
  <c r="AQ302"/>
  <c r="AS302" s="1"/>
  <c r="AQ303"/>
  <c r="AS303" s="1"/>
  <c r="AQ304"/>
  <c r="AS304" s="1"/>
  <c r="AQ240"/>
  <c r="AS240" s="1"/>
  <c r="AQ241"/>
  <c r="AS241" s="1"/>
  <c r="AQ242"/>
  <c r="AS242" s="1"/>
  <c r="AQ243"/>
  <c r="AS243" s="1"/>
  <c r="AQ244"/>
  <c r="AS244" s="1"/>
  <c r="AQ245"/>
  <c r="AS245" s="1"/>
  <c r="AQ246"/>
  <c r="AS246" s="1"/>
  <c r="AQ247"/>
  <c r="AS247" s="1"/>
  <c r="AQ248"/>
  <c r="AS248" s="1"/>
  <c r="AQ249"/>
  <c r="AS249" s="1"/>
  <c r="AQ250"/>
  <c r="AS250" s="1"/>
  <c r="AQ251"/>
  <c r="AS251" s="1"/>
  <c r="AQ252"/>
  <c r="AS252" s="1"/>
  <c r="AQ253"/>
  <c r="AS253" s="1"/>
  <c r="AQ235"/>
  <c r="AS235" s="1"/>
  <c r="AQ236"/>
  <c r="AS236" s="1"/>
  <c r="AQ237"/>
  <c r="AS237" s="1"/>
  <c r="AQ238"/>
  <c r="AS238" s="1"/>
  <c r="AQ194"/>
  <c r="AS194" s="1"/>
  <c r="AQ195"/>
  <c r="AS195" s="1"/>
  <c r="AQ196"/>
  <c r="AS196" s="1"/>
  <c r="AQ197"/>
  <c r="AS197" s="1"/>
  <c r="AQ198"/>
  <c r="AS198" s="1"/>
  <c r="AQ199"/>
  <c r="AS199" s="1"/>
  <c r="AQ200"/>
  <c r="AS200" s="1"/>
  <c r="AQ201"/>
  <c r="AS201" s="1"/>
  <c r="AQ202"/>
  <c r="AS202" s="1"/>
  <c r="AQ203"/>
  <c r="AS203" s="1"/>
  <c r="AQ204"/>
  <c r="AS204" s="1"/>
  <c r="AQ205"/>
  <c r="AS205" s="1"/>
  <c r="AQ140" l="1"/>
  <c r="AS140" s="1"/>
  <c r="AQ164"/>
  <c r="AS164" s="1"/>
  <c r="AQ165"/>
  <c r="AS165" s="1"/>
  <c r="AQ166"/>
  <c r="AS166" s="1"/>
  <c r="AQ167"/>
  <c r="AS167" s="1"/>
  <c r="AQ168"/>
  <c r="AS168" s="1"/>
  <c r="AQ163"/>
  <c r="AS163" s="1"/>
  <c r="AQ155"/>
  <c r="AS155" s="1"/>
  <c r="AQ156"/>
  <c r="AS156" s="1"/>
  <c r="AQ157"/>
  <c r="AS157" s="1"/>
  <c r="AQ158"/>
  <c r="AS158" s="1"/>
  <c r="AQ159"/>
  <c r="AS159" s="1"/>
  <c r="AQ160"/>
  <c r="AS160" s="1"/>
  <c r="AQ161"/>
  <c r="AS161" s="1"/>
  <c r="AQ162"/>
  <c r="AS162" s="1"/>
  <c r="AQ154"/>
  <c r="AS154" s="1"/>
  <c r="AQ102"/>
  <c r="AQ129"/>
  <c r="AQ130"/>
  <c r="AQ131"/>
  <c r="AR130"/>
  <c r="AR131"/>
  <c r="AR129"/>
  <c r="AR65"/>
  <c r="AR66"/>
  <c r="AR64"/>
  <c r="AR96"/>
  <c r="AR97"/>
  <c r="AR95"/>
  <c r="AQ119"/>
  <c r="AS119" s="1"/>
  <c r="AQ120"/>
  <c r="AS120" s="1"/>
  <c r="AQ121"/>
  <c r="AS121" s="1"/>
  <c r="AQ122"/>
  <c r="AS122" s="1"/>
  <c r="AQ123"/>
  <c r="AS123" s="1"/>
  <c r="AQ124"/>
  <c r="AS124" s="1"/>
  <c r="AQ125"/>
  <c r="AS125" s="1"/>
  <c r="AQ126"/>
  <c r="AS126" s="1"/>
  <c r="AR114"/>
  <c r="AR115"/>
  <c r="AR116"/>
  <c r="AR112"/>
  <c r="AR113"/>
  <c r="AR111"/>
  <c r="AR108"/>
  <c r="AR109"/>
  <c r="AR110"/>
  <c r="AR106"/>
  <c r="AR107"/>
  <c r="AR105"/>
  <c r="AR103"/>
  <c r="AR104"/>
  <c r="AR102"/>
  <c r="AQ153"/>
  <c r="AS153" s="1"/>
  <c r="AQ152"/>
  <c r="AS152" s="1"/>
  <c r="AQ151"/>
  <c r="AS151" s="1"/>
  <c r="AQ150"/>
  <c r="AS150" s="1"/>
  <c r="AQ149"/>
  <c r="AS149" s="1"/>
  <c r="AQ148"/>
  <c r="AS148" s="1"/>
  <c r="AQ147"/>
  <c r="AS147" s="1"/>
  <c r="AQ146"/>
  <c r="AS146" s="1"/>
  <c r="AQ145"/>
  <c r="AS145" s="1"/>
  <c r="AQ144"/>
  <c r="AS144" s="1"/>
  <c r="AQ143"/>
  <c r="AS143" s="1"/>
  <c r="AQ142"/>
  <c r="AS142" s="1"/>
  <c r="AQ141"/>
  <c r="AS141" s="1"/>
  <c r="AQ139"/>
  <c r="AS139" s="1"/>
  <c r="AQ138"/>
  <c r="AS138" s="1"/>
  <c r="AQ137"/>
  <c r="AS137" s="1"/>
  <c r="AQ136"/>
  <c r="AS136" s="1"/>
  <c r="AQ97"/>
  <c r="AQ96"/>
  <c r="AQ95"/>
  <c r="AQ94"/>
  <c r="AS94" s="1"/>
  <c r="AQ93"/>
  <c r="AS93" s="1"/>
  <c r="AQ92"/>
  <c r="AS92" s="1"/>
  <c r="AQ91"/>
  <c r="AS91" s="1"/>
  <c r="AQ90"/>
  <c r="AS90" s="1"/>
  <c r="AQ89"/>
  <c r="AS89" s="1"/>
  <c r="AQ88"/>
  <c r="AS88" s="1"/>
  <c r="AQ87"/>
  <c r="AS87" s="1"/>
  <c r="AQ86"/>
  <c r="AS86" s="1"/>
  <c r="AR85"/>
  <c r="AQ85"/>
  <c r="AR84"/>
  <c r="AQ84"/>
  <c r="AR83"/>
  <c r="AQ83"/>
  <c r="AR82"/>
  <c r="AQ82"/>
  <c r="AR81"/>
  <c r="AQ81"/>
  <c r="AR80"/>
  <c r="AQ80"/>
  <c r="AR79"/>
  <c r="AQ79"/>
  <c r="AR78"/>
  <c r="AQ78"/>
  <c r="AR77"/>
  <c r="AQ77"/>
  <c r="AR76"/>
  <c r="AQ76"/>
  <c r="AR75"/>
  <c r="AQ75"/>
  <c r="AR74"/>
  <c r="AQ74"/>
  <c r="AR73"/>
  <c r="AQ73"/>
  <c r="AR72"/>
  <c r="AQ72"/>
  <c r="AR71"/>
  <c r="AQ71"/>
  <c r="AR50"/>
  <c r="AR51"/>
  <c r="AR52"/>
  <c r="AR53"/>
  <c r="AR54"/>
  <c r="AR49"/>
  <c r="AR44"/>
  <c r="AR45"/>
  <c r="AR46"/>
  <c r="AR47"/>
  <c r="AR48"/>
  <c r="AR43"/>
  <c r="AR41"/>
  <c r="AR42"/>
  <c r="AR40"/>
  <c r="AQ66"/>
  <c r="AQ65"/>
  <c r="AQ64"/>
  <c r="AQ63"/>
  <c r="AS63" s="1"/>
  <c r="AQ62"/>
  <c r="AS62" s="1"/>
  <c r="AQ61"/>
  <c r="AQ60"/>
  <c r="AS60" s="1"/>
  <c r="AQ59"/>
  <c r="AQ58"/>
  <c r="AS58" s="1"/>
  <c r="AQ57"/>
  <c r="AQ56"/>
  <c r="AS56" s="1"/>
  <c r="AQ55"/>
  <c r="AQ54"/>
  <c r="AQ53"/>
  <c r="AQ52"/>
  <c r="AQ51"/>
  <c r="AQ50"/>
  <c r="AQ49"/>
  <c r="AQ48"/>
  <c r="AQ47"/>
  <c r="AQ46"/>
  <c r="AQ45"/>
  <c r="AQ44"/>
  <c r="AQ43"/>
  <c r="AQ42"/>
  <c r="AQ41"/>
  <c r="AQ40"/>
  <c r="AQ427"/>
  <c r="AS427" s="1"/>
  <c r="AQ426"/>
  <c r="AS426" s="1"/>
  <c r="AQ425"/>
  <c r="AS425" s="1"/>
  <c r="AQ424"/>
  <c r="AS424" s="1"/>
  <c r="AQ423"/>
  <c r="AS423" s="1"/>
  <c r="AQ422"/>
  <c r="AS422" s="1"/>
  <c r="AQ421"/>
  <c r="AS421" s="1"/>
  <c r="AQ420"/>
  <c r="AS420" s="1"/>
  <c r="AQ419"/>
  <c r="AS419" s="1"/>
  <c r="AQ418"/>
  <c r="AS418" s="1"/>
  <c r="AQ417"/>
  <c r="AS417" s="1"/>
  <c r="AQ416"/>
  <c r="AS416" s="1"/>
  <c r="AQ415"/>
  <c r="AS415" s="1"/>
  <c r="AQ379"/>
  <c r="AS379" s="1"/>
  <c r="AQ378"/>
  <c r="AS378" s="1"/>
  <c r="AQ377"/>
  <c r="AS377" s="1"/>
  <c r="AQ376"/>
  <c r="AS376" s="1"/>
  <c r="AQ375"/>
  <c r="AS375" s="1"/>
  <c r="AQ374"/>
  <c r="AS374" s="1"/>
  <c r="AQ373"/>
  <c r="AS373" s="1"/>
  <c r="AQ372"/>
  <c r="AS372" s="1"/>
  <c r="AQ371"/>
  <c r="AS371" s="1"/>
  <c r="AQ370"/>
  <c r="AS370" s="1"/>
  <c r="AQ369"/>
  <c r="AS369" s="1"/>
  <c r="AQ368"/>
  <c r="AS368" s="1"/>
  <c r="AQ367"/>
  <c r="AS367" s="1"/>
  <c r="AQ366"/>
  <c r="AS366" s="1"/>
  <c r="AQ365"/>
  <c r="AS365" s="1"/>
  <c r="AQ364"/>
  <c r="AS364" s="1"/>
  <c r="AQ363"/>
  <c r="AS363" s="1"/>
  <c r="AQ358"/>
  <c r="AS358" s="1"/>
  <c r="AQ357"/>
  <c r="AS357" s="1"/>
  <c r="AQ356"/>
  <c r="AS356" s="1"/>
  <c r="AQ329"/>
  <c r="AS329" s="1"/>
  <c r="AQ328"/>
  <c r="AS328" s="1"/>
  <c r="AQ327"/>
  <c r="AS327" s="1"/>
  <c r="AQ326"/>
  <c r="AS326" s="1"/>
  <c r="AQ325"/>
  <c r="AS325" s="1"/>
  <c r="AQ324"/>
  <c r="AS324" s="1"/>
  <c r="AQ323"/>
  <c r="AS323" s="1"/>
  <c r="AQ322"/>
  <c r="AS322" s="1"/>
  <c r="AQ321"/>
  <c r="AS321" s="1"/>
  <c r="AQ320"/>
  <c r="AS320" s="1"/>
  <c r="AQ319"/>
  <c r="AS319" s="1"/>
  <c r="AQ318"/>
  <c r="AS318" s="1"/>
  <c r="AQ317"/>
  <c r="AS317" s="1"/>
  <c r="AQ316"/>
  <c r="AS316" s="1"/>
  <c r="AQ315"/>
  <c r="AS315" s="1"/>
  <c r="AQ314"/>
  <c r="AS314" s="1"/>
  <c r="AQ313"/>
  <c r="AS313" s="1"/>
  <c r="AQ312"/>
  <c r="AS312" s="1"/>
  <c r="AQ311"/>
  <c r="AS311" s="1"/>
  <c r="AQ306"/>
  <c r="AS306" s="1"/>
  <c r="AQ305"/>
  <c r="AS305" s="1"/>
  <c r="AQ279"/>
  <c r="AS279" s="1"/>
  <c r="AQ278"/>
  <c r="AS278" s="1"/>
  <c r="AQ277"/>
  <c r="AS277" s="1"/>
  <c r="AQ276"/>
  <c r="AS276" s="1"/>
  <c r="AQ275"/>
  <c r="AS275" s="1"/>
  <c r="AQ274"/>
  <c r="AS274" s="1"/>
  <c r="AQ273"/>
  <c r="AS273" s="1"/>
  <c r="AQ272"/>
  <c r="AS272" s="1"/>
  <c r="AQ271"/>
  <c r="AS271" s="1"/>
  <c r="AQ270"/>
  <c r="AS270" s="1"/>
  <c r="AQ269"/>
  <c r="AS269" s="1"/>
  <c r="AQ268"/>
  <c r="AS268" s="1"/>
  <c r="AQ267"/>
  <c r="AS267" s="1"/>
  <c r="AQ266"/>
  <c r="AS266" s="1"/>
  <c r="AQ265"/>
  <c r="AS265" s="1"/>
  <c r="AQ264"/>
  <c r="AS264" s="1"/>
  <c r="AQ263"/>
  <c r="AS263" s="1"/>
  <c r="AQ262"/>
  <c r="AS262" s="1"/>
  <c r="AQ261"/>
  <c r="AS261" s="1"/>
  <c r="AQ260"/>
  <c r="AS260" s="1"/>
  <c r="AQ259"/>
  <c r="AS259" s="1"/>
  <c r="AQ254"/>
  <c r="AS254" s="1"/>
  <c r="AQ239"/>
  <c r="AS239" s="1"/>
  <c r="AQ234"/>
  <c r="AS234" s="1"/>
  <c r="AQ233"/>
  <c r="AS233" s="1"/>
  <c r="AQ232"/>
  <c r="AS232" s="1"/>
  <c r="AQ231"/>
  <c r="AS231" s="1"/>
  <c r="AQ230"/>
  <c r="AS230" s="1"/>
  <c r="AQ229"/>
  <c r="AS229" s="1"/>
  <c r="AQ228"/>
  <c r="AS228" s="1"/>
  <c r="AQ227"/>
  <c r="AS227" s="1"/>
  <c r="AQ226"/>
  <c r="AS226" s="1"/>
  <c r="AQ225"/>
  <c r="AS225" s="1"/>
  <c r="AQ224"/>
  <c r="AS224" s="1"/>
  <c r="AQ223"/>
  <c r="AS223" s="1"/>
  <c r="AQ222"/>
  <c r="AS222" s="1"/>
  <c r="AQ221"/>
  <c r="AS221" s="1"/>
  <c r="AQ220"/>
  <c r="AS220" s="1"/>
  <c r="AQ219"/>
  <c r="AS219" s="1"/>
  <c r="AQ218"/>
  <c r="AS218" s="1"/>
  <c r="AQ217"/>
  <c r="AS217" s="1"/>
  <c r="AQ216"/>
  <c r="AS216" s="1"/>
  <c r="AQ215"/>
  <c r="AS215" s="1"/>
  <c r="AQ214"/>
  <c r="AS214" s="1"/>
  <c r="AQ213"/>
  <c r="AS213" s="1"/>
  <c r="AQ212"/>
  <c r="AS212" s="1"/>
  <c r="AQ211"/>
  <c r="AS211" s="1"/>
  <c r="AQ210"/>
  <c r="AS210" s="1"/>
  <c r="AQ193"/>
  <c r="AS193" s="1"/>
  <c r="AQ192"/>
  <c r="AS192" s="1"/>
  <c r="AQ191"/>
  <c r="AS191" s="1"/>
  <c r="AQ190"/>
  <c r="AS190" s="1"/>
  <c r="AQ189"/>
  <c r="AS189" s="1"/>
  <c r="AQ188"/>
  <c r="AS188" s="1"/>
  <c r="AQ187"/>
  <c r="AS187" s="1"/>
  <c r="AQ186"/>
  <c r="AS186" s="1"/>
  <c r="AQ185"/>
  <c r="AS185" s="1"/>
  <c r="AQ184"/>
  <c r="AS184" s="1"/>
  <c r="AQ183"/>
  <c r="AS183" s="1"/>
  <c r="AQ182"/>
  <c r="AS182" s="1"/>
  <c r="AQ181"/>
  <c r="AS181" s="1"/>
  <c r="AQ180"/>
  <c r="AS180" s="1"/>
  <c r="AQ179"/>
  <c r="AS179" s="1"/>
  <c r="AQ178"/>
  <c r="AS178" s="1"/>
  <c r="AQ177"/>
  <c r="AS177" s="1"/>
  <c r="AQ176"/>
  <c r="AS176" s="1"/>
  <c r="AQ175"/>
  <c r="AS175" s="1"/>
  <c r="AQ174"/>
  <c r="AS174" s="1"/>
  <c r="AQ173"/>
  <c r="AS173" s="1"/>
  <c r="AQ128"/>
  <c r="AS128" s="1"/>
  <c r="AQ127"/>
  <c r="AS127" s="1"/>
  <c r="AQ118"/>
  <c r="AS118" s="1"/>
  <c r="AQ117"/>
  <c r="AS117" s="1"/>
  <c r="AQ116"/>
  <c r="AQ115"/>
  <c r="AQ114"/>
  <c r="AQ113"/>
  <c r="AQ112"/>
  <c r="AQ111"/>
  <c r="AQ110"/>
  <c r="AQ109"/>
  <c r="AQ108"/>
  <c r="AQ107"/>
  <c r="AQ106"/>
  <c r="AQ105"/>
  <c r="AQ104"/>
  <c r="AQ103"/>
  <c r="AQ35"/>
  <c r="AS35" s="1"/>
  <c r="AQ34"/>
  <c r="AS34" s="1"/>
  <c r="AQ33"/>
  <c r="AS33" s="1"/>
  <c r="AQ32"/>
  <c r="AS32" s="1"/>
  <c r="AQ31"/>
  <c r="AS31" s="1"/>
  <c r="AQ30"/>
  <c r="AS30" s="1"/>
  <c r="AQ29"/>
  <c r="AS29" s="1"/>
  <c r="AQ28"/>
  <c r="AS28" s="1"/>
  <c r="AQ27"/>
  <c r="AS27" s="1"/>
  <c r="AQ26"/>
  <c r="AS26" s="1"/>
  <c r="AQ25"/>
  <c r="AS25" s="1"/>
  <c r="AQ24"/>
  <c r="AS24" s="1"/>
  <c r="AR23"/>
  <c r="AQ23"/>
  <c r="AR22"/>
  <c r="AQ22"/>
  <c r="AR21"/>
  <c r="AQ21"/>
  <c r="AR20"/>
  <c r="AQ20"/>
  <c r="AR19"/>
  <c r="AQ19"/>
  <c r="AR18"/>
  <c r="AQ18"/>
  <c r="AR17"/>
  <c r="AQ17"/>
  <c r="AR16"/>
  <c r="AQ16"/>
  <c r="AR12"/>
  <c r="AQ12"/>
  <c r="AS129" l="1"/>
  <c r="AS131"/>
  <c r="AS130"/>
  <c r="AS108"/>
  <c r="AS114"/>
  <c r="AS12"/>
  <c r="AS20"/>
  <c r="AS75"/>
  <c r="AS83"/>
  <c r="AS19"/>
  <c r="AS103"/>
  <c r="AS76"/>
  <c r="AS84"/>
  <c r="AS107"/>
  <c r="AS17"/>
  <c r="AS78"/>
  <c r="AS72"/>
  <c r="AS23"/>
  <c r="AS105"/>
  <c r="AS104"/>
  <c r="AS102"/>
  <c r="AS109"/>
  <c r="AS77"/>
  <c r="AS85"/>
  <c r="AS110"/>
  <c r="AS116"/>
  <c r="AS21"/>
  <c r="AS97"/>
  <c r="AS79"/>
  <c r="AS73"/>
  <c r="AS74"/>
  <c r="AS82"/>
  <c r="AS18"/>
  <c r="AS111"/>
  <c r="AS64"/>
  <c r="AS50"/>
  <c r="AS106"/>
  <c r="AS112"/>
  <c r="AS45"/>
  <c r="AS96"/>
  <c r="AS115"/>
  <c r="AS113"/>
  <c r="AS95"/>
  <c r="AS80"/>
  <c r="AS22"/>
  <c r="AS81"/>
  <c r="AS51"/>
  <c r="AS16"/>
  <c r="AS71"/>
  <c r="AS66"/>
  <c r="AS47"/>
  <c r="AS65"/>
  <c r="AS48"/>
  <c r="AS44"/>
  <c r="AS46"/>
  <c r="AS59"/>
  <c r="AS61"/>
  <c r="AS49"/>
  <c r="AS53"/>
  <c r="AS41"/>
  <c r="AS54"/>
  <c r="AS52"/>
  <c r="AS42"/>
  <c r="AS55"/>
  <c r="AS43"/>
  <c r="AS57"/>
  <c r="AS40"/>
</calcChain>
</file>

<file path=xl/sharedStrings.xml><?xml version="1.0" encoding="utf-8"?>
<sst xmlns="http://schemas.openxmlformats.org/spreadsheetml/2006/main" count="1318" uniqueCount="147">
  <si>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</si>
  <si>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</si>
  <si>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</si>
  <si>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</si>
  <si>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</si>
  <si>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</si>
  <si>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</si>
  <si>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</si>
  <si>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</si>
  <si>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</si>
  <si>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</si>
  <si>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</si>
  <si>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</si>
  <si>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</si>
  <si>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</si>
  <si>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</si>
  <si>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</si>
  <si>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</si>
  <si>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</si>
  <si>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</si>
  <si>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</si>
  <si>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</si>
  <si>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</si>
  <si>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</si>
  <si>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</si>
  <si>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</si>
  <si>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</si>
  <si>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</si>
  <si>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</si>
  <si>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</si>
  <si>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</si>
  <si>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</si>
  <si>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</si>
  <si>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</si>
  <si>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</si>
  <si>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</si>
  <si>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</si>
  <si>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</si>
  <si>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</si>
  <si>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</si>
  <si>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</si>
  <si>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</si>
  <si>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</si>
  <si>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</si>
  <si>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</si>
  <si>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</si>
  <si>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</si>
  <si>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</si>
  <si>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</si>
  <si>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</si>
  <si>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</si>
  <si>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</si>
  <si>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</si>
  <si>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</si>
  <si>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</si>
  <si>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</si>
  <si>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</si>
  <si>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</si>
  <si>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</si>
  <si>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</si>
  <si>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</si>
  <si>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</si>
  <si>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</si>
  <si>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</si>
  <si>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</si>
  <si>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</si>
  <si>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</si>
  <si>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</si>
  <si>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</si>
  <si>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</si>
  <si>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</si>
  <si>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</si>
  <si>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</si>
  <si>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</si>
  <si>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</si>
  <si>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</si>
  <si>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</si>
  <si>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</si>
  <si>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</si>
  <si>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</si>
  <si>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</si>
  <si>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</si>
  <si>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</si>
  <si>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</si>
  <si>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</si>
  <si>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</si>
  <si>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</si>
  <si>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</si>
  <si>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</si>
  <si>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</si>
  <si>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</si>
  <si>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</si>
  <si>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</si>
  <si>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</si>
  <si>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</si>
  <si>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</si>
  <si>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</si>
  <si>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</si>
  <si>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</si>
  <si>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</si>
  <si>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</si>
  <si>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</si>
  <si>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</si>
  <si>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</si>
  <si>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</si>
  <si>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</si>
  <si>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</si>
  <si>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</si>
  <si>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</si>
  <si>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</si>
  <si>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</si>
  <si>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</si>
  <si>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</si>
  <si>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</si>
  <si>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</si>
  <si>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</si>
  <si>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</si>
  <si>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</si>
  <si>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</si>
  <si>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</si>
  <si>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</si>
  <si>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</si>
  <si>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</si>
  <si>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</si>
  <si>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</si>
  <si>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</si>
  <si>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</si>
  <si>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</si>
  <si>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</si>
  <si>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</si>
  <si>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</si>
  <si>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</si>
  <si>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</si>
  <si>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</si>
  <si>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</si>
  <si>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</si>
  <si>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</si>
  <si>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</si>
  <si>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с.Поташка</t>
  </si>
  <si>
    <t xml:space="preserve">Приложение 1 к приказу от 26 августа 2025г. </t>
  </si>
  <si>
    <t xml:space="preserve">МБОУ "Поташкинская СОШ" </t>
  </si>
  <si>
    <t>26.08.2025г.</t>
  </si>
  <si>
    <t>137-од</t>
  </si>
  <si>
    <t>ПР</t>
  </si>
  <si>
    <t>КР</t>
  </si>
  <si>
    <t>Период (годовой )</t>
  </si>
  <si>
    <t>ВПР</t>
  </si>
</sst>
</file>

<file path=xl/styles.xml><?xml version="1.0" encoding="utf-8"?>
<styleSheet xmlns="http://schemas.openxmlformats.org/spreadsheetml/2006/main">
  <numFmts count="1">
    <numFmt numFmtId="164" formatCode="dd\.mm\.yyyy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4" workbookViewId="0">
      <selection activeCell="A21" sqref="A21"/>
    </sheetView>
  </sheetViews>
  <sheetFormatPr defaultRowHeight="15"/>
  <cols>
    <col min="1" max="1" width="123.42578125" customWidth="1"/>
  </cols>
  <sheetData>
    <row r="1" spans="1:1" ht="20.25">
      <c r="A1" s="11" t="s">
        <v>52</v>
      </c>
    </row>
    <row r="2" spans="1:1" ht="18.75">
      <c r="A2" s="12"/>
    </row>
    <row r="3" spans="1:1" ht="138.75" customHeight="1">
      <c r="A3" s="13" t="s">
        <v>135</v>
      </c>
    </row>
    <row r="4" spans="1:1" ht="243.75">
      <c r="A4" s="18" t="s">
        <v>126</v>
      </c>
    </row>
    <row r="5" spans="1:1" ht="31.5" customHeight="1">
      <c r="A5" s="13" t="s">
        <v>43</v>
      </c>
    </row>
    <row r="6" spans="1:1" ht="28.5" customHeight="1">
      <c r="A6" s="14" t="s">
        <v>44</v>
      </c>
    </row>
    <row r="7" spans="1:1" ht="19.5" customHeight="1">
      <c r="A7" s="14" t="s">
        <v>45</v>
      </c>
    </row>
    <row r="8" spans="1:1" s="16" customFormat="1" ht="26.25" customHeight="1">
      <c r="A8" s="15" t="s">
        <v>91</v>
      </c>
    </row>
    <row r="9" spans="1:1" s="16" customFormat="1" ht="25.5" customHeight="1">
      <c r="A9" s="15" t="s">
        <v>46</v>
      </c>
    </row>
    <row r="10" spans="1:1" s="16" customFormat="1" ht="39" customHeight="1">
      <c r="A10" s="19" t="s">
        <v>60</v>
      </c>
    </row>
    <row r="11" spans="1:1" s="16" customFormat="1" ht="36.75" customHeight="1">
      <c r="A11" s="19" t="s">
        <v>92</v>
      </c>
    </row>
    <row r="12" spans="1:1" s="16" customFormat="1" ht="18.75">
      <c r="A12" s="15" t="s">
        <v>129</v>
      </c>
    </row>
    <row r="13" spans="1:1" s="16" customFormat="1" ht="37.5">
      <c r="A13" s="17" t="s">
        <v>47</v>
      </c>
    </row>
    <row r="14" spans="1:1" s="16" customFormat="1" ht="18.75">
      <c r="A14" s="19" t="s">
        <v>72</v>
      </c>
    </row>
    <row r="15" spans="1:1" s="16" customFormat="1" ht="18.75">
      <c r="A15" s="15" t="s">
        <v>48</v>
      </c>
    </row>
    <row r="16" spans="1:1" s="16" customFormat="1" ht="18.75">
      <c r="A16" s="19" t="s">
        <v>66</v>
      </c>
    </row>
    <row r="17" spans="1:1" s="16" customFormat="1" ht="18.75">
      <c r="A17" s="15" t="s">
        <v>49</v>
      </c>
    </row>
    <row r="18" spans="1:1" s="16" customFormat="1" ht="37.5">
      <c r="A18" s="19" t="s">
        <v>124</v>
      </c>
    </row>
    <row r="19" spans="1:1" s="16" customFormat="1" ht="18.75">
      <c r="A19" s="17" t="s">
        <v>50</v>
      </c>
    </row>
    <row r="20" spans="1:1" s="16" customFormat="1" ht="37.5">
      <c r="A20" s="19" t="s">
        <v>73</v>
      </c>
    </row>
    <row r="21" spans="1:1" s="16" customFormat="1" ht="37.5">
      <c r="A21" s="15" t="s">
        <v>137</v>
      </c>
    </row>
    <row r="22" spans="1:1" s="16" customFormat="1" ht="18">
      <c r="A22" s="15"/>
    </row>
    <row r="23" spans="1:1" s="16" customFormat="1" ht="150">
      <c r="A23" s="17" t="s">
        <v>136</v>
      </c>
    </row>
    <row r="24" spans="1:1" s="16" customFormat="1" ht="37.5">
      <c r="A24" s="31" t="s">
        <v>75</v>
      </c>
    </row>
    <row r="25" spans="1:1" s="16" customFormat="1" ht="75">
      <c r="A25" s="17" t="s">
        <v>51</v>
      </c>
    </row>
    <row r="26" spans="1:1" s="16" customFormat="1" ht="93.75">
      <c r="A26" s="17" t="s">
        <v>59</v>
      </c>
    </row>
    <row r="27" spans="1:1" s="16" customFormat="1" ht="93.75">
      <c r="A27" s="31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62"/>
  <sheetViews>
    <sheetView tabSelected="1" view="pageBreakPreview" topLeftCell="B1" zoomScale="110" zoomScaleNormal="85" zoomScaleSheetLayoutView="110" workbookViewId="0">
      <selection activeCell="AF450" sqref="AF450"/>
    </sheetView>
  </sheetViews>
  <sheetFormatPr defaultRowHeight="12.75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3.710937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>
      <c r="A1" s="29" t="s">
        <v>139</v>
      </c>
      <c r="B1" s="29"/>
      <c r="C1" s="29"/>
      <c r="D1" s="29"/>
      <c r="E1" s="29" t="s">
        <v>128</v>
      </c>
      <c r="F1" s="29" t="s">
        <v>142</v>
      </c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>
      <c r="A2" s="30" t="s">
        <v>56</v>
      </c>
      <c r="B2" s="28" t="s">
        <v>138</v>
      </c>
      <c r="C2" s="91"/>
      <c r="D2" s="84"/>
      <c r="F2" s="88"/>
      <c r="G2" s="89" t="s">
        <v>127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>
      <c r="A3" s="30" t="s">
        <v>68</v>
      </c>
      <c r="B3" s="50" t="s">
        <v>140</v>
      </c>
      <c r="C3" s="33"/>
      <c r="D3" s="84"/>
      <c r="E3" s="32"/>
      <c r="F3" s="32"/>
      <c r="G3" s="97" t="s">
        <v>125</v>
      </c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108" t="s">
        <v>65</v>
      </c>
      <c r="Y3" s="109"/>
      <c r="Z3" s="109"/>
      <c r="AA3" s="109"/>
      <c r="AB3" s="110"/>
      <c r="AC3" s="148" t="s">
        <v>94</v>
      </c>
      <c r="AD3" s="149"/>
      <c r="AE3" s="149"/>
      <c r="AF3" s="149"/>
      <c r="AG3" s="149"/>
      <c r="AH3" s="149"/>
      <c r="AI3" s="149"/>
      <c r="AJ3" s="149"/>
      <c r="AK3" s="149"/>
      <c r="AL3" s="149"/>
      <c r="AM3" s="150"/>
      <c r="AN3" s="159" t="s">
        <v>95</v>
      </c>
      <c r="AO3" s="159"/>
      <c r="AP3" s="61" t="s">
        <v>96</v>
      </c>
      <c r="AQ3" s="61"/>
      <c r="AR3" s="66"/>
      <c r="AS3" s="33"/>
      <c r="AT3" s="33"/>
      <c r="AU3" s="63"/>
      <c r="AV3" s="33"/>
    </row>
    <row r="4" spans="1:48" ht="22.5" customHeight="1">
      <c r="B4" s="145" t="s">
        <v>69</v>
      </c>
      <c r="C4" s="145"/>
      <c r="D4" s="33"/>
      <c r="E4" s="33"/>
      <c r="F4" s="35"/>
      <c r="G4" s="87" t="s">
        <v>98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11" t="s">
        <v>130</v>
      </c>
      <c r="Y4" s="112"/>
      <c r="Z4" s="112"/>
      <c r="AA4" s="112"/>
      <c r="AB4" s="113"/>
      <c r="AC4" s="151"/>
      <c r="AD4" s="152"/>
      <c r="AE4" s="152"/>
      <c r="AF4" s="152"/>
      <c r="AG4" s="152"/>
      <c r="AH4" s="152"/>
      <c r="AI4" s="152"/>
      <c r="AJ4" s="152"/>
      <c r="AK4" s="152"/>
      <c r="AL4" s="152"/>
      <c r="AM4" s="153"/>
      <c r="AN4" s="159"/>
      <c r="AO4" s="159"/>
      <c r="AP4" s="106" t="s">
        <v>97</v>
      </c>
      <c r="AQ4" s="106"/>
      <c r="AU4" s="63"/>
      <c r="AV4" s="33"/>
    </row>
    <row r="5" spans="1:48" ht="42.75" customHeight="1">
      <c r="A5" s="71" t="s">
        <v>70</v>
      </c>
      <c r="B5" s="28" t="s">
        <v>142</v>
      </c>
      <c r="C5" s="38" t="s">
        <v>57</v>
      </c>
      <c r="D5" s="3"/>
      <c r="E5" s="33"/>
      <c r="F5" s="35"/>
      <c r="G5" s="100" t="s">
        <v>99</v>
      </c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14"/>
      <c r="Y5" s="114"/>
      <c r="Z5" s="114"/>
      <c r="AA5" s="114"/>
      <c r="AB5" s="115"/>
      <c r="AC5" s="154"/>
      <c r="AD5" s="155"/>
      <c r="AE5" s="155"/>
      <c r="AF5" s="155"/>
      <c r="AG5" s="155"/>
      <c r="AH5" s="155"/>
      <c r="AI5" s="155"/>
      <c r="AJ5" s="155"/>
      <c r="AK5" s="155"/>
      <c r="AL5" s="155"/>
      <c r="AM5" s="156"/>
      <c r="AN5" s="159"/>
      <c r="AO5" s="159"/>
      <c r="AP5" s="160" t="s">
        <v>68</v>
      </c>
      <c r="AQ5" s="161"/>
      <c r="AU5" s="63"/>
      <c r="AV5" s="33"/>
    </row>
    <row r="6" spans="1:48" ht="35.25" customHeight="1">
      <c r="A6" s="72" t="s">
        <v>71</v>
      </c>
      <c r="B6" s="1" t="s">
        <v>141</v>
      </c>
      <c r="C6" s="38" t="s">
        <v>58</v>
      </c>
      <c r="D6" s="37"/>
      <c r="E6" s="36"/>
      <c r="F6" s="35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62" t="s">
        <v>131</v>
      </c>
      <c r="Y6" s="163"/>
      <c r="Z6" s="163"/>
      <c r="AA6" s="163"/>
      <c r="AB6" s="163"/>
      <c r="AC6" s="74" t="s">
        <v>132</v>
      </c>
      <c r="AD6" s="67"/>
      <c r="AE6" s="67"/>
      <c r="AF6" s="67"/>
      <c r="AG6" s="67"/>
      <c r="AH6" s="58"/>
      <c r="AU6" s="33"/>
      <c r="AV6" s="33"/>
    </row>
    <row r="7" spans="1:48" ht="26.25" customHeight="1">
      <c r="A7" s="157" t="s">
        <v>145</v>
      </c>
      <c r="B7" s="157"/>
      <c r="C7" s="158"/>
      <c r="D7" s="158"/>
      <c r="E7" s="33"/>
      <c r="F7" s="35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Y7" s="64"/>
      <c r="Z7" s="33"/>
      <c r="AB7" s="64"/>
      <c r="AC7" s="76" t="s">
        <v>134</v>
      </c>
      <c r="AP7" s="57"/>
      <c r="AQ7" s="57"/>
      <c r="AR7" s="57"/>
      <c r="AS7" s="33"/>
    </row>
    <row r="8" spans="1:48" ht="22.5" customHeight="1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133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>
      <c r="A9" s="121" t="s">
        <v>15</v>
      </c>
      <c r="B9" s="121"/>
      <c r="C9" s="121"/>
      <c r="D9" s="121"/>
      <c r="E9" s="122" t="s">
        <v>40</v>
      </c>
      <c r="F9" s="122"/>
      <c r="G9" s="122"/>
      <c r="H9" s="122"/>
      <c r="I9" s="122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7" t="s">
        <v>20</v>
      </c>
      <c r="AR9" s="107" t="s">
        <v>22</v>
      </c>
      <c r="AS9" s="116" t="s">
        <v>21</v>
      </c>
    </row>
    <row r="10" spans="1:48" s="2" customFormat="1" ht="21.75" customHeight="1">
      <c r="A10" s="117" t="s">
        <v>0</v>
      </c>
      <c r="B10" s="118"/>
      <c r="C10" s="101" t="s">
        <v>64</v>
      </c>
      <c r="D10" s="23" t="s">
        <v>18</v>
      </c>
      <c r="E10" s="104" t="s">
        <v>1</v>
      </c>
      <c r="F10" s="104"/>
      <c r="G10" s="104"/>
      <c r="H10" s="104"/>
      <c r="I10" s="104" t="s">
        <v>2</v>
      </c>
      <c r="J10" s="104"/>
      <c r="K10" s="104"/>
      <c r="L10" s="104"/>
      <c r="M10" s="104" t="s">
        <v>3</v>
      </c>
      <c r="N10" s="104"/>
      <c r="O10" s="104"/>
      <c r="P10" s="104"/>
      <c r="Q10" s="104" t="s">
        <v>4</v>
      </c>
      <c r="R10" s="104"/>
      <c r="S10" s="104"/>
      <c r="T10" s="104"/>
      <c r="U10" s="104" t="s">
        <v>5</v>
      </c>
      <c r="V10" s="104"/>
      <c r="W10" s="104"/>
      <c r="X10" s="104" t="s">
        <v>6</v>
      </c>
      <c r="Y10" s="104"/>
      <c r="Z10" s="104"/>
      <c r="AA10" s="104"/>
      <c r="AB10" s="104" t="s">
        <v>7</v>
      </c>
      <c r="AC10" s="104"/>
      <c r="AD10" s="104"/>
      <c r="AE10" s="104" t="s">
        <v>8</v>
      </c>
      <c r="AF10" s="104"/>
      <c r="AG10" s="104"/>
      <c r="AH10" s="104"/>
      <c r="AI10" s="104"/>
      <c r="AJ10" s="104" t="s">
        <v>9</v>
      </c>
      <c r="AK10" s="104"/>
      <c r="AL10" s="104"/>
      <c r="AM10" s="104" t="s">
        <v>10</v>
      </c>
      <c r="AN10" s="104"/>
      <c r="AO10" s="104"/>
      <c r="AP10" s="104"/>
      <c r="AQ10" s="107"/>
      <c r="AR10" s="107"/>
      <c r="AS10" s="116"/>
    </row>
    <row r="11" spans="1:48" s="6" customFormat="1" ht="11.25" customHeight="1">
      <c r="A11" s="119"/>
      <c r="B11" s="120"/>
      <c r="C11" s="103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07"/>
      <c r="AR11" s="107"/>
      <c r="AS11" s="116"/>
    </row>
    <row r="12" spans="1:48" s="6" customFormat="1" ht="11.25" customHeight="1">
      <c r="A12" s="146" t="s">
        <v>93</v>
      </c>
      <c r="B12" s="101" t="s">
        <v>13</v>
      </c>
      <c r="C12" s="93" t="s">
        <v>61</v>
      </c>
      <c r="D12" s="9"/>
      <c r="E12" s="5"/>
      <c r="F12" s="5"/>
      <c r="G12" s="5"/>
      <c r="H12" s="5"/>
      <c r="I12" s="94" t="s">
        <v>143</v>
      </c>
      <c r="J12" s="5"/>
      <c r="K12" s="5"/>
      <c r="L12" s="5"/>
      <c r="M12" s="5"/>
      <c r="N12" s="5"/>
      <c r="O12" s="5"/>
      <c r="P12" s="5"/>
      <c r="Q12" s="94" t="s">
        <v>143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94" t="s">
        <v>144</v>
      </c>
      <c r="AC12" s="5"/>
      <c r="AD12" s="5"/>
      <c r="AE12" s="5"/>
      <c r="AF12" s="5"/>
      <c r="AG12" s="5"/>
      <c r="AH12" s="94" t="s">
        <v>144</v>
      </c>
      <c r="AI12" s="5"/>
      <c r="AJ12" s="5"/>
      <c r="AK12" s="5"/>
      <c r="AL12" s="5"/>
      <c r="AM12" s="5"/>
      <c r="AN12" s="5"/>
      <c r="AO12" s="5"/>
      <c r="AP12" s="5"/>
      <c r="AQ12" s="40">
        <f>COUNTA(E12:AP12)</f>
        <v>4</v>
      </c>
      <c r="AR12" s="3">
        <f>33*5</f>
        <v>165</v>
      </c>
      <c r="AS12" s="41">
        <f>AQ12/AR12</f>
        <v>2.4242424242424242E-2</v>
      </c>
    </row>
    <row r="13" spans="1:48" ht="12.75" customHeight="1">
      <c r="A13" s="147"/>
      <c r="B13" s="102"/>
      <c r="C13" s="39" t="s">
        <v>62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27"/>
      <c r="S13" s="4"/>
      <c r="T13" s="4"/>
      <c r="U13" s="4"/>
      <c r="V13" s="4"/>
      <c r="W13" s="4"/>
      <c r="X13" s="4"/>
      <c r="Y13" s="4"/>
      <c r="Z13" s="4"/>
      <c r="AA13" s="4"/>
      <c r="AB13" s="4"/>
      <c r="AC13" s="27"/>
      <c r="AD13" s="4"/>
      <c r="AE13" s="4"/>
      <c r="AF13" s="4"/>
      <c r="AG13" s="4"/>
      <c r="AH13" s="4"/>
      <c r="AI13" s="27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35" si="0">AQ13/AR13</f>
        <v>0</v>
      </c>
    </row>
    <row r="14" spans="1:48" ht="12.75" customHeight="1">
      <c r="A14" s="147"/>
      <c r="B14" s="103"/>
      <c r="C14" s="39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27"/>
      <c r="S14" s="4"/>
      <c r="T14" s="4"/>
      <c r="U14" s="4"/>
      <c r="V14" s="4"/>
      <c r="W14" s="4"/>
      <c r="X14" s="4"/>
      <c r="Y14" s="4"/>
      <c r="Z14" s="4"/>
      <c r="AA14" s="4"/>
      <c r="AB14" s="4"/>
      <c r="AC14" s="27"/>
      <c r="AD14" s="4"/>
      <c r="AE14" s="4"/>
      <c r="AF14" s="4"/>
      <c r="AG14" s="4"/>
      <c r="AH14" s="4"/>
      <c r="AI14" s="27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0</v>
      </c>
      <c r="AR14" s="3">
        <f>33*5</f>
        <v>165</v>
      </c>
      <c r="AS14" s="41">
        <f t="shared" si="0"/>
        <v>0</v>
      </c>
    </row>
    <row r="15" spans="1:48" ht="12.75" customHeight="1">
      <c r="A15" s="147"/>
      <c r="B15" s="101" t="s">
        <v>11</v>
      </c>
      <c r="C15" s="39" t="s">
        <v>61</v>
      </c>
      <c r="D15" s="25"/>
      <c r="E15" s="4"/>
      <c r="F15" s="4"/>
      <c r="G15" s="4"/>
      <c r="H15" s="4"/>
      <c r="I15" s="94" t="s">
        <v>143</v>
      </c>
      <c r="J15" s="27"/>
      <c r="K15" s="4"/>
      <c r="L15" s="4"/>
      <c r="M15" s="4"/>
      <c r="N15" s="4"/>
      <c r="O15" s="4"/>
      <c r="P15" s="4"/>
      <c r="Q15" s="94" t="s">
        <v>143</v>
      </c>
      <c r="R15" s="27"/>
      <c r="S15" s="4"/>
      <c r="T15" s="4"/>
      <c r="U15" s="4"/>
      <c r="V15" s="4"/>
      <c r="W15" s="4"/>
      <c r="X15" s="4"/>
      <c r="Y15" s="4"/>
      <c r="Z15" s="4"/>
      <c r="AA15" s="4"/>
      <c r="AB15" s="94" t="s">
        <v>144</v>
      </c>
      <c r="AC15" s="27"/>
      <c r="AD15" s="4"/>
      <c r="AE15" s="4"/>
      <c r="AF15" s="4"/>
      <c r="AG15" s="4"/>
      <c r="AH15" s="94" t="s">
        <v>144</v>
      </c>
      <c r="AI15" s="27"/>
      <c r="AJ15" s="4"/>
      <c r="AK15" s="4"/>
      <c r="AL15" s="4"/>
      <c r="AM15" s="7"/>
      <c r="AN15" s="7"/>
      <c r="AO15" s="7"/>
      <c r="AP15" s="7"/>
      <c r="AQ15" s="40">
        <f t="shared" si="1"/>
        <v>4</v>
      </c>
      <c r="AR15" s="3">
        <f t="shared" ref="AR15:AR20" si="2">33*4</f>
        <v>132</v>
      </c>
      <c r="AS15" s="41">
        <f t="shared" si="0"/>
        <v>3.0303030303030304E-2</v>
      </c>
    </row>
    <row r="16" spans="1:48" ht="12.75" customHeight="1">
      <c r="A16" s="147"/>
      <c r="B16" s="102"/>
      <c r="C16" s="39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27"/>
      <c r="S16" s="4"/>
      <c r="T16" s="4"/>
      <c r="U16" s="4"/>
      <c r="V16" s="4"/>
      <c r="W16" s="4"/>
      <c r="X16" s="4"/>
      <c r="Y16" s="4"/>
      <c r="Z16" s="4"/>
      <c r="AA16" s="4"/>
      <c r="AB16" s="4"/>
      <c r="AC16" s="27"/>
      <c r="AD16" s="4"/>
      <c r="AE16" s="4"/>
      <c r="AF16" s="4"/>
      <c r="AG16" s="4"/>
      <c r="AH16" s="4"/>
      <c r="AI16" s="27"/>
      <c r="AJ16" s="4"/>
      <c r="AK16" s="4"/>
      <c r="AL16" s="4"/>
      <c r="AM16" s="7"/>
      <c r="AN16" s="7"/>
      <c r="AO16" s="7"/>
      <c r="AP16" s="7"/>
      <c r="AQ16" s="40">
        <f t="shared" si="1"/>
        <v>0</v>
      </c>
      <c r="AR16" s="3">
        <f t="shared" si="2"/>
        <v>132</v>
      </c>
      <c r="AS16" s="41">
        <f t="shared" si="0"/>
        <v>0</v>
      </c>
    </row>
    <row r="17" spans="1:45" ht="12.75" customHeight="1">
      <c r="A17" s="147"/>
      <c r="B17" s="103"/>
      <c r="C17" s="39" t="s">
        <v>63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27"/>
      <c r="R17" s="4"/>
      <c r="S17" s="4"/>
      <c r="T17" s="4"/>
      <c r="U17" s="4"/>
      <c r="V17" s="4"/>
      <c r="W17" s="4"/>
      <c r="X17" s="4"/>
      <c r="Y17" s="4"/>
      <c r="Z17" s="4"/>
      <c r="AA17" s="4"/>
      <c r="AB17" s="27"/>
      <c r="AC17" s="4"/>
      <c r="AD17" s="4"/>
      <c r="AE17" s="4"/>
      <c r="AF17" s="4"/>
      <c r="AG17" s="4"/>
      <c r="AH17" s="27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>
      <c r="A18" s="147"/>
      <c r="B18" s="101" t="s">
        <v>16</v>
      </c>
      <c r="C18" s="39" t="s">
        <v>61</v>
      </c>
      <c r="D18" s="25"/>
      <c r="E18" s="4"/>
      <c r="F18" s="4"/>
      <c r="H18" s="4"/>
      <c r="I18" s="94" t="s">
        <v>143</v>
      </c>
      <c r="J18" s="4"/>
      <c r="K18" s="4"/>
      <c r="L18" s="4"/>
      <c r="M18" s="4"/>
      <c r="N18" s="4"/>
      <c r="O18" s="4"/>
      <c r="P18" s="4"/>
      <c r="Q18" s="94" t="s">
        <v>143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94" t="s">
        <v>144</v>
      </c>
      <c r="AC18" s="4"/>
      <c r="AD18" s="4"/>
      <c r="AE18" s="4"/>
      <c r="AF18" s="4"/>
      <c r="AG18" s="4"/>
      <c r="AH18" s="94" t="s">
        <v>144</v>
      </c>
      <c r="AI18" s="4"/>
      <c r="AJ18" s="4"/>
      <c r="AK18" s="4"/>
      <c r="AL18" s="4"/>
      <c r="AM18" s="7"/>
      <c r="AN18" s="7"/>
      <c r="AO18" s="7"/>
      <c r="AP18" s="7"/>
      <c r="AQ18" s="40">
        <f>COUNTA(E18:AP18)</f>
        <v>4</v>
      </c>
      <c r="AR18" s="3">
        <f t="shared" si="2"/>
        <v>132</v>
      </c>
      <c r="AS18" s="41">
        <f t="shared" si="0"/>
        <v>3.0303030303030304E-2</v>
      </c>
    </row>
    <row r="19" spans="1:45" ht="12.75" customHeight="1">
      <c r="A19" s="147"/>
      <c r="B19" s="102"/>
      <c r="C19" s="39" t="s">
        <v>62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0</v>
      </c>
      <c r="AR19" s="3">
        <f t="shared" si="2"/>
        <v>132</v>
      </c>
      <c r="AS19" s="41">
        <f t="shared" si="0"/>
        <v>0</v>
      </c>
    </row>
    <row r="20" spans="1:45" ht="12.75" customHeight="1">
      <c r="A20" s="147"/>
      <c r="B20" s="103"/>
      <c r="C20" s="39" t="s">
        <v>63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 t="shared" si="2"/>
        <v>132</v>
      </c>
      <c r="AS20" s="41">
        <f t="shared" si="0"/>
        <v>0</v>
      </c>
    </row>
    <row r="21" spans="1:45" ht="12.75" customHeight="1">
      <c r="A21" s="147"/>
      <c r="B21" s="101" t="s">
        <v>17</v>
      </c>
      <c r="C21" s="39" t="s">
        <v>61</v>
      </c>
      <c r="D21" s="25"/>
      <c r="E21" s="4"/>
      <c r="F21" s="4"/>
      <c r="G21" s="27"/>
      <c r="H21" s="4"/>
      <c r="I21" s="94" t="s">
        <v>143</v>
      </c>
      <c r="J21" s="4"/>
      <c r="K21" s="4"/>
      <c r="L21" s="4"/>
      <c r="M21" s="4"/>
      <c r="N21" s="4"/>
      <c r="O21" s="4"/>
      <c r="P21" s="4"/>
      <c r="Q21" s="94" t="s">
        <v>143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94" t="s">
        <v>144</v>
      </c>
      <c r="AC21" s="4"/>
      <c r="AD21" s="4"/>
      <c r="AE21" s="4"/>
      <c r="AF21" s="4"/>
      <c r="AG21" s="4"/>
      <c r="AH21" s="94" t="s">
        <v>144</v>
      </c>
      <c r="AI21" s="4"/>
      <c r="AJ21" s="4"/>
      <c r="AK21" s="4"/>
      <c r="AL21" s="4"/>
      <c r="AM21" s="7"/>
      <c r="AN21" s="7"/>
      <c r="AO21" s="7"/>
      <c r="AP21" s="7"/>
      <c r="AQ21" s="40">
        <f t="shared" si="3"/>
        <v>4</v>
      </c>
      <c r="AR21" s="3">
        <f t="shared" ref="AR21:AR23" si="4">33*2</f>
        <v>66</v>
      </c>
      <c r="AS21" s="41">
        <f t="shared" si="0"/>
        <v>6.0606060606060608E-2</v>
      </c>
    </row>
    <row r="22" spans="1:45" ht="12.75" customHeight="1">
      <c r="A22" s="147"/>
      <c r="B22" s="102"/>
      <c r="C22" s="39" t="s">
        <v>62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>
      <c r="A23" s="147"/>
      <c r="B23" s="103"/>
      <c r="C23" s="39" t="s">
        <v>63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>
      <c r="A24" s="147"/>
      <c r="B24" s="101" t="s">
        <v>53</v>
      </c>
      <c r="C24" s="39" t="s">
        <v>61</v>
      </c>
      <c r="D24" s="25"/>
      <c r="E24" s="4"/>
      <c r="F24" s="4"/>
      <c r="G24" s="27"/>
      <c r="H24" s="27"/>
      <c r="I24" s="4"/>
      <c r="J24" s="94" t="s">
        <v>143</v>
      </c>
      <c r="K24" s="4"/>
      <c r="L24" s="4"/>
      <c r="M24" s="4"/>
      <c r="N24" s="4"/>
      <c r="O24" s="4"/>
      <c r="P24" s="4"/>
      <c r="Q24" s="4"/>
      <c r="R24" s="94" t="s">
        <v>143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94" t="s">
        <v>143</v>
      </c>
      <c r="AD24" s="4"/>
      <c r="AE24" s="4"/>
      <c r="AF24" s="4"/>
      <c r="AG24" s="4"/>
      <c r="AH24" s="4"/>
      <c r="AI24" s="94" t="s">
        <v>143</v>
      </c>
      <c r="AJ24" s="4"/>
      <c r="AK24" s="4"/>
      <c r="AL24" s="4"/>
      <c r="AM24" s="7"/>
      <c r="AN24" s="7"/>
      <c r="AO24" s="7"/>
      <c r="AP24" s="7"/>
      <c r="AQ24" s="40">
        <f t="shared" si="3"/>
        <v>4</v>
      </c>
      <c r="AR24" s="3">
        <f>33*1</f>
        <v>33</v>
      </c>
      <c r="AS24" s="41">
        <f t="shared" si="0"/>
        <v>0.12121212121212122</v>
      </c>
    </row>
    <row r="25" spans="1:45" ht="12.75" customHeight="1">
      <c r="A25" s="147"/>
      <c r="B25" s="102"/>
      <c r="C25" s="39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>
      <c r="A26" s="147"/>
      <c r="B26" s="103"/>
      <c r="C26" s="39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>
      <c r="A27" s="147"/>
      <c r="B27" s="101" t="s">
        <v>54</v>
      </c>
      <c r="C27" s="39" t="s">
        <v>61</v>
      </c>
      <c r="D27" s="25"/>
      <c r="E27" s="4"/>
      <c r="F27" s="4"/>
      <c r="G27" s="4"/>
      <c r="H27" s="4"/>
      <c r="I27" s="4"/>
      <c r="J27" s="94" t="s">
        <v>143</v>
      </c>
      <c r="K27" s="4"/>
      <c r="L27" s="4"/>
      <c r="M27" s="4"/>
      <c r="N27" s="4"/>
      <c r="O27" s="4"/>
      <c r="P27" s="4"/>
      <c r="Q27" s="4"/>
      <c r="R27" s="94" t="s">
        <v>143</v>
      </c>
      <c r="S27" s="27"/>
      <c r="T27" s="27"/>
      <c r="U27" s="27"/>
      <c r="V27" s="27"/>
      <c r="W27" s="27"/>
      <c r="X27" s="27"/>
      <c r="Y27" s="27"/>
      <c r="Z27" s="27"/>
      <c r="AA27" s="27"/>
      <c r="AB27" s="4"/>
      <c r="AC27" s="94" t="s">
        <v>143</v>
      </c>
      <c r="AD27" s="27"/>
      <c r="AE27" s="27"/>
      <c r="AF27" s="27"/>
      <c r="AG27" s="27"/>
      <c r="AH27" s="4"/>
      <c r="AI27" s="94" t="s">
        <v>143</v>
      </c>
      <c r="AJ27" s="27"/>
      <c r="AK27" s="27"/>
      <c r="AL27" s="4"/>
      <c r="AM27" s="7"/>
      <c r="AN27" s="7"/>
      <c r="AO27" s="7"/>
      <c r="AP27" s="7"/>
      <c r="AQ27" s="40">
        <f t="shared" si="3"/>
        <v>4</v>
      </c>
      <c r="AR27" s="3">
        <f t="shared" si="5"/>
        <v>33</v>
      </c>
      <c r="AS27" s="41">
        <f t="shared" si="0"/>
        <v>0.12121212121212122</v>
      </c>
    </row>
    <row r="28" spans="1:45" ht="12.75" customHeight="1">
      <c r="A28" s="147"/>
      <c r="B28" s="102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27"/>
      <c r="T28" s="27"/>
      <c r="U28" s="27"/>
      <c r="V28" s="27"/>
      <c r="W28" s="27"/>
      <c r="X28" s="27"/>
      <c r="Y28" s="27"/>
      <c r="Z28" s="27"/>
      <c r="AA28" s="27"/>
      <c r="AB28" s="4"/>
      <c r="AC28" s="4"/>
      <c r="AD28" s="27"/>
      <c r="AE28" s="27"/>
      <c r="AF28" s="27"/>
      <c r="AG28" s="27"/>
      <c r="AH28" s="4"/>
      <c r="AI28" s="4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>
      <c r="A29" s="147"/>
      <c r="B29" s="103"/>
      <c r="C29" s="39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27"/>
      <c r="T29" s="27"/>
      <c r="U29" s="27"/>
      <c r="V29" s="27"/>
      <c r="W29" s="27"/>
      <c r="X29" s="27"/>
      <c r="Y29" s="27"/>
      <c r="Z29" s="27"/>
      <c r="AA29" s="27"/>
      <c r="AB29" s="4"/>
      <c r="AC29" s="4"/>
      <c r="AD29" s="27"/>
      <c r="AE29" s="27"/>
      <c r="AF29" s="27"/>
      <c r="AG29" s="27"/>
      <c r="AH29" s="4"/>
      <c r="AI29" s="4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>
      <c r="A30" s="147"/>
      <c r="B30" s="101" t="s">
        <v>55</v>
      </c>
      <c r="C30" s="39" t="s">
        <v>61</v>
      </c>
      <c r="D30" s="25"/>
      <c r="E30" s="4"/>
      <c r="F30" s="4"/>
      <c r="G30" s="4"/>
      <c r="H30" s="4"/>
      <c r="I30" s="4"/>
      <c r="J30" s="94" t="s">
        <v>143</v>
      </c>
      <c r="K30" s="4"/>
      <c r="L30" s="4"/>
      <c r="M30" s="4"/>
      <c r="N30" s="4"/>
      <c r="O30" s="4"/>
      <c r="P30" s="4"/>
      <c r="Q30" s="4"/>
      <c r="R30" s="94" t="s">
        <v>143</v>
      </c>
      <c r="S30" s="27"/>
      <c r="T30" s="27"/>
      <c r="U30" s="27"/>
      <c r="V30" s="27"/>
      <c r="W30" s="27"/>
      <c r="X30" s="27"/>
      <c r="Y30" s="27"/>
      <c r="Z30" s="27"/>
      <c r="AA30" s="27"/>
      <c r="AB30" s="4"/>
      <c r="AC30" s="94" t="s">
        <v>143</v>
      </c>
      <c r="AD30" s="27"/>
      <c r="AE30" s="27"/>
      <c r="AF30" s="27"/>
      <c r="AG30" s="27"/>
      <c r="AH30" s="4"/>
      <c r="AI30" s="94" t="s">
        <v>143</v>
      </c>
      <c r="AJ30" s="27"/>
      <c r="AK30" s="27"/>
      <c r="AL30" s="4"/>
      <c r="AM30" s="7"/>
      <c r="AN30" s="7"/>
      <c r="AO30" s="7"/>
      <c r="AP30" s="7"/>
      <c r="AQ30" s="40">
        <f t="shared" si="3"/>
        <v>4</v>
      </c>
      <c r="AR30" s="3">
        <f t="shared" si="5"/>
        <v>33</v>
      </c>
      <c r="AS30" s="41">
        <f t="shared" si="0"/>
        <v>0.12121212121212122</v>
      </c>
    </row>
    <row r="31" spans="1:45" ht="12.75" customHeight="1">
      <c r="A31" s="147"/>
      <c r="B31" s="102"/>
      <c r="C31" s="39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27"/>
      <c r="T31" s="27"/>
      <c r="U31" s="27"/>
      <c r="V31" s="27"/>
      <c r="W31" s="27"/>
      <c r="X31" s="27"/>
      <c r="Y31" s="27"/>
      <c r="Z31" s="27"/>
      <c r="AA31" s="27"/>
      <c r="AB31" s="4"/>
      <c r="AC31" s="4"/>
      <c r="AD31" s="27"/>
      <c r="AE31" s="27"/>
      <c r="AF31" s="27"/>
      <c r="AG31" s="27"/>
      <c r="AH31" s="4"/>
      <c r="AI31" s="4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>
      <c r="A32" s="147"/>
      <c r="B32" s="103"/>
      <c r="C32" s="39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27"/>
      <c r="T32" s="27"/>
      <c r="U32" s="27"/>
      <c r="V32" s="27"/>
      <c r="W32" s="27"/>
      <c r="X32" s="27"/>
      <c r="Y32" s="27"/>
      <c r="Z32" s="27"/>
      <c r="AA32" s="27"/>
      <c r="AB32" s="4"/>
      <c r="AC32" s="4"/>
      <c r="AD32" s="27"/>
      <c r="AE32" s="27"/>
      <c r="AF32" s="27"/>
      <c r="AG32" s="27"/>
      <c r="AH32" s="4"/>
      <c r="AI32" s="4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>
      <c r="A33" s="147"/>
      <c r="B33" s="104" t="s">
        <v>74</v>
      </c>
      <c r="C33" s="39" t="s">
        <v>61</v>
      </c>
      <c r="D33" s="25"/>
      <c r="E33" s="4"/>
      <c r="F33" s="4"/>
      <c r="G33" s="4"/>
      <c r="H33" s="4"/>
      <c r="I33" s="4"/>
      <c r="J33" s="94" t="s">
        <v>143</v>
      </c>
      <c r="K33" s="4"/>
      <c r="L33" s="4"/>
      <c r="M33" s="4"/>
      <c r="N33" s="4"/>
      <c r="O33" s="4"/>
      <c r="P33" s="4"/>
      <c r="Q33" s="4"/>
      <c r="R33" s="94" t="s">
        <v>143</v>
      </c>
      <c r="S33" s="27"/>
      <c r="T33" s="27"/>
      <c r="U33" s="27"/>
      <c r="V33" s="27"/>
      <c r="W33" s="27"/>
      <c r="X33" s="27"/>
      <c r="Y33" s="27"/>
      <c r="Z33" s="27"/>
      <c r="AA33" s="27"/>
      <c r="AB33" s="4"/>
      <c r="AC33" s="94" t="s">
        <v>143</v>
      </c>
      <c r="AD33" s="27"/>
      <c r="AE33" s="27"/>
      <c r="AF33" s="27"/>
      <c r="AG33" s="27"/>
      <c r="AH33" s="4"/>
      <c r="AI33" s="94" t="s">
        <v>143</v>
      </c>
      <c r="AJ33" s="27"/>
      <c r="AK33" s="27"/>
      <c r="AL33" s="4"/>
      <c r="AM33" s="7"/>
      <c r="AN33" s="7"/>
      <c r="AO33" s="7"/>
      <c r="AP33" s="7"/>
      <c r="AQ33" s="40">
        <f t="shared" si="3"/>
        <v>4</v>
      </c>
      <c r="AR33" s="3">
        <f>33*3</f>
        <v>99</v>
      </c>
      <c r="AS33" s="41">
        <f t="shared" si="0"/>
        <v>4.0404040404040407E-2</v>
      </c>
    </row>
    <row r="34" spans="1:45" ht="12.75" customHeight="1">
      <c r="A34" s="147"/>
      <c r="B34" s="104"/>
      <c r="C34" s="39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>
      <c r="A35" s="147"/>
      <c r="B35" s="104"/>
      <c r="C35" s="39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>
      <c r="A36" s="123"/>
      <c r="B36" s="123"/>
      <c r="C36" s="123"/>
      <c r="D36" s="123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>
      <c r="A37" s="121" t="s">
        <v>14</v>
      </c>
      <c r="B37" s="121"/>
      <c r="C37" s="121"/>
      <c r="D37" s="121"/>
      <c r="E37" s="124" t="s">
        <v>40</v>
      </c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6"/>
      <c r="AQ37" s="107" t="s">
        <v>20</v>
      </c>
      <c r="AR37" s="107" t="s">
        <v>22</v>
      </c>
      <c r="AS37" s="116" t="s">
        <v>21</v>
      </c>
    </row>
    <row r="38" spans="1:45" s="2" customFormat="1" ht="21.75" customHeight="1">
      <c r="A38" s="117" t="s">
        <v>0</v>
      </c>
      <c r="B38" s="118"/>
      <c r="C38" s="101" t="s">
        <v>64</v>
      </c>
      <c r="D38" s="23" t="s">
        <v>18</v>
      </c>
      <c r="E38" s="104" t="s">
        <v>1</v>
      </c>
      <c r="F38" s="104"/>
      <c r="G38" s="104"/>
      <c r="H38" s="104"/>
      <c r="I38" s="104" t="s">
        <v>2</v>
      </c>
      <c r="J38" s="104"/>
      <c r="K38" s="104"/>
      <c r="L38" s="104"/>
      <c r="M38" s="104" t="s">
        <v>3</v>
      </c>
      <c r="N38" s="104"/>
      <c r="O38" s="104"/>
      <c r="P38" s="104"/>
      <c r="Q38" s="104" t="s">
        <v>4</v>
      </c>
      <c r="R38" s="104"/>
      <c r="S38" s="104"/>
      <c r="T38" s="104"/>
      <c r="U38" s="104" t="s">
        <v>5</v>
      </c>
      <c r="V38" s="104"/>
      <c r="W38" s="104"/>
      <c r="X38" s="104" t="s">
        <v>6</v>
      </c>
      <c r="Y38" s="104"/>
      <c r="Z38" s="104"/>
      <c r="AA38" s="104"/>
      <c r="AB38" s="104" t="s">
        <v>7</v>
      </c>
      <c r="AC38" s="104"/>
      <c r="AD38" s="104"/>
      <c r="AE38" s="104" t="s">
        <v>8</v>
      </c>
      <c r="AF38" s="104"/>
      <c r="AG38" s="104"/>
      <c r="AH38" s="104"/>
      <c r="AI38" s="104"/>
      <c r="AJ38" s="104" t="s">
        <v>9</v>
      </c>
      <c r="AK38" s="104"/>
      <c r="AL38" s="104"/>
      <c r="AM38" s="104" t="s">
        <v>10</v>
      </c>
      <c r="AN38" s="104"/>
      <c r="AO38" s="104"/>
      <c r="AP38" s="104"/>
      <c r="AQ38" s="107"/>
      <c r="AR38" s="107"/>
      <c r="AS38" s="116"/>
    </row>
    <row r="39" spans="1:45" s="6" customFormat="1" ht="11.25" customHeight="1">
      <c r="A39" s="119"/>
      <c r="B39" s="120"/>
      <c r="C39" s="103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07"/>
      <c r="AR39" s="107"/>
      <c r="AS39" s="116"/>
    </row>
    <row r="40" spans="1:45" ht="12.75" customHeight="1">
      <c r="A40" s="146" t="s">
        <v>25</v>
      </c>
      <c r="B40" s="101" t="s">
        <v>13</v>
      </c>
      <c r="C40" s="39" t="s">
        <v>77</v>
      </c>
      <c r="D40" s="46"/>
      <c r="E40" s="26"/>
      <c r="F40" s="43"/>
      <c r="G40" s="43"/>
      <c r="H40" s="43"/>
      <c r="I40" s="94" t="s">
        <v>144</v>
      </c>
      <c r="J40" s="43"/>
      <c r="K40" s="43"/>
      <c r="L40" s="43"/>
      <c r="M40" s="43"/>
      <c r="N40" s="43"/>
      <c r="O40" s="43"/>
      <c r="P40" s="43"/>
      <c r="Q40" s="94" t="s">
        <v>144</v>
      </c>
      <c r="R40" s="43"/>
      <c r="S40" s="43"/>
      <c r="T40" s="43"/>
      <c r="U40" s="26"/>
      <c r="V40" s="26"/>
      <c r="W40" s="26"/>
      <c r="X40" s="26"/>
      <c r="Y40" s="26"/>
      <c r="Z40" s="26"/>
      <c r="AA40" s="26"/>
      <c r="AB40" s="94" t="s">
        <v>144</v>
      </c>
      <c r="AC40" s="43"/>
      <c r="AD40" s="43"/>
      <c r="AE40" s="43"/>
      <c r="AF40" s="26"/>
      <c r="AG40" s="26"/>
      <c r="AH40" s="94" t="s">
        <v>144</v>
      </c>
      <c r="AI40" s="43"/>
      <c r="AJ40" s="43"/>
      <c r="AK40" s="43"/>
      <c r="AL40" s="26"/>
      <c r="AM40" s="43"/>
      <c r="AN40" s="43"/>
      <c r="AO40" s="43"/>
      <c r="AP40" s="43"/>
      <c r="AQ40" s="40">
        <f>COUNTA(E40:AP40)</f>
        <v>4</v>
      </c>
      <c r="AR40" s="3">
        <f>34*5</f>
        <v>170</v>
      </c>
      <c r="AS40" s="41">
        <f>AQ40/AR40</f>
        <v>2.3529411764705882E-2</v>
      </c>
    </row>
    <row r="41" spans="1:45">
      <c r="A41" s="147"/>
      <c r="B41" s="102"/>
      <c r="C41" s="39" t="s">
        <v>78</v>
      </c>
      <c r="D41" s="46"/>
      <c r="E41" s="26"/>
      <c r="F41" s="43"/>
      <c r="G41" s="43"/>
      <c r="H41" s="43"/>
      <c r="I41" s="4"/>
      <c r="J41" s="43"/>
      <c r="K41" s="43"/>
      <c r="L41" s="43"/>
      <c r="M41" s="43"/>
      <c r="N41" s="43"/>
      <c r="O41" s="43"/>
      <c r="P41" s="43"/>
      <c r="Q41" s="4"/>
      <c r="R41" s="43"/>
      <c r="S41" s="43"/>
      <c r="T41" s="43"/>
      <c r="U41" s="26"/>
      <c r="V41" s="26"/>
      <c r="W41" s="26"/>
      <c r="X41" s="26"/>
      <c r="Y41" s="26"/>
      <c r="Z41" s="26"/>
      <c r="AA41" s="26"/>
      <c r="AB41" s="4"/>
      <c r="AC41" s="43"/>
      <c r="AD41" s="43"/>
      <c r="AE41" s="43"/>
      <c r="AF41" s="26"/>
      <c r="AG41" s="26"/>
      <c r="AH41" s="4"/>
      <c r="AI41" s="43"/>
      <c r="AJ41" s="43"/>
      <c r="AK41" s="43"/>
      <c r="AL41" s="26"/>
      <c r="AM41" s="43"/>
      <c r="AN41" s="43"/>
      <c r="AO41" s="43"/>
      <c r="AP41" s="43"/>
      <c r="AQ41" s="40">
        <f>COUNTA(E41:AP41)</f>
        <v>0</v>
      </c>
      <c r="AR41" s="3">
        <f t="shared" ref="AR41:AR42" si="7">34*5</f>
        <v>170</v>
      </c>
      <c r="AS41" s="41">
        <f t="shared" ref="AS41:AS66" si="8">AQ41/AR41</f>
        <v>0</v>
      </c>
    </row>
    <row r="42" spans="1:45">
      <c r="A42" s="147"/>
      <c r="B42" s="103"/>
      <c r="C42" s="39" t="s">
        <v>79</v>
      </c>
      <c r="D42" s="46"/>
      <c r="E42" s="26"/>
      <c r="F42" s="43"/>
      <c r="G42" s="43"/>
      <c r="H42" s="43"/>
      <c r="I42" s="4"/>
      <c r="J42" s="43"/>
      <c r="K42" s="43"/>
      <c r="L42" s="43"/>
      <c r="M42" s="43"/>
      <c r="N42" s="43"/>
      <c r="O42" s="43"/>
      <c r="P42" s="43"/>
      <c r="Q42" s="4"/>
      <c r="R42" s="43"/>
      <c r="S42" s="43"/>
      <c r="T42" s="43"/>
      <c r="U42" s="26"/>
      <c r="V42" s="27"/>
      <c r="W42" s="27"/>
      <c r="X42" s="26"/>
      <c r="Y42" s="27"/>
      <c r="Z42" s="27"/>
      <c r="AA42" s="27"/>
      <c r="AB42" s="4"/>
      <c r="AC42" s="43"/>
      <c r="AD42" s="43"/>
      <c r="AE42" s="43"/>
      <c r="AF42" s="26"/>
      <c r="AG42" s="27"/>
      <c r="AH42" s="4"/>
      <c r="AI42" s="43"/>
      <c r="AJ42" s="43"/>
      <c r="AK42" s="43"/>
      <c r="AL42" s="27"/>
      <c r="AM42" s="43"/>
      <c r="AN42" s="43"/>
      <c r="AO42" s="43"/>
      <c r="AP42" s="43"/>
      <c r="AQ42" s="40">
        <f t="shared" ref="AQ42:AQ44" si="9">COUNTA(E42:AP42)</f>
        <v>0</v>
      </c>
      <c r="AR42" s="3">
        <f t="shared" si="7"/>
        <v>170</v>
      </c>
      <c r="AS42" s="41">
        <f t="shared" si="8"/>
        <v>0</v>
      </c>
    </row>
    <row r="43" spans="1:45">
      <c r="A43" s="147"/>
      <c r="B43" s="101" t="s">
        <v>11</v>
      </c>
      <c r="C43" s="39" t="s">
        <v>77</v>
      </c>
      <c r="D43" s="46"/>
      <c r="E43" s="26"/>
      <c r="F43" s="43"/>
      <c r="G43" s="43"/>
      <c r="H43" s="43"/>
      <c r="I43" s="94" t="s">
        <v>144</v>
      </c>
      <c r="J43" s="43"/>
      <c r="K43" s="43"/>
      <c r="L43" s="43"/>
      <c r="M43" s="43"/>
      <c r="N43" s="43"/>
      <c r="O43" s="43"/>
      <c r="P43" s="43"/>
      <c r="Q43" s="94" t="s">
        <v>144</v>
      </c>
      <c r="R43" s="43"/>
      <c r="S43" s="43"/>
      <c r="T43" s="43"/>
      <c r="U43" s="26"/>
      <c r="V43" s="27"/>
      <c r="W43" s="27"/>
      <c r="X43" s="26"/>
      <c r="Y43" s="27"/>
      <c r="Z43" s="27"/>
      <c r="AA43" s="27"/>
      <c r="AB43" s="94" t="s">
        <v>144</v>
      </c>
      <c r="AC43" s="43"/>
      <c r="AD43" s="43"/>
      <c r="AE43" s="43"/>
      <c r="AF43" s="26"/>
      <c r="AG43" s="27"/>
      <c r="AH43" s="94" t="s">
        <v>144</v>
      </c>
      <c r="AI43" s="43"/>
      <c r="AJ43" s="43"/>
      <c r="AK43" s="43"/>
      <c r="AL43" s="27"/>
      <c r="AM43" s="43"/>
      <c r="AN43" s="43"/>
      <c r="AO43" s="43"/>
      <c r="AP43" s="43"/>
      <c r="AQ43" s="40">
        <f t="shared" si="9"/>
        <v>4</v>
      </c>
      <c r="AR43" s="3">
        <f>34*4</f>
        <v>136</v>
      </c>
      <c r="AS43" s="41">
        <f t="shared" si="8"/>
        <v>2.9411764705882353E-2</v>
      </c>
    </row>
    <row r="44" spans="1:45">
      <c r="A44" s="147"/>
      <c r="B44" s="102"/>
      <c r="C44" s="39" t="s">
        <v>78</v>
      </c>
      <c r="D44" s="46"/>
      <c r="E44" s="26"/>
      <c r="F44" s="27"/>
      <c r="G44" s="27"/>
      <c r="H44" s="43"/>
      <c r="I44" s="4"/>
      <c r="J44" s="27"/>
      <c r="K44" s="27"/>
      <c r="L44" s="27"/>
      <c r="M44" s="26"/>
      <c r="N44" s="27"/>
      <c r="O44" s="27"/>
      <c r="P44" s="27"/>
      <c r="Q44" s="4"/>
      <c r="R44" s="27"/>
      <c r="S44" s="27"/>
      <c r="T44" s="27"/>
      <c r="U44" s="26"/>
      <c r="V44" s="27"/>
      <c r="W44" s="27"/>
      <c r="X44" s="26"/>
      <c r="Y44" s="27"/>
      <c r="Z44" s="27"/>
      <c r="AA44" s="27"/>
      <c r="AB44" s="4"/>
      <c r="AC44" s="27"/>
      <c r="AD44" s="27"/>
      <c r="AE44" s="27"/>
      <c r="AF44" s="26"/>
      <c r="AG44" s="27"/>
      <c r="AH44" s="4"/>
      <c r="AI44" s="27"/>
      <c r="AJ44" s="27"/>
      <c r="AK44" s="27"/>
      <c r="AL44" s="27"/>
      <c r="AM44" s="43"/>
      <c r="AN44" s="43"/>
      <c r="AO44" s="43"/>
      <c r="AP44" s="43"/>
      <c r="AQ44" s="40">
        <f t="shared" si="9"/>
        <v>0</v>
      </c>
      <c r="AR44" s="3">
        <f t="shared" ref="AR44:AR48" si="10">34*4</f>
        <v>136</v>
      </c>
      <c r="AS44" s="41">
        <f t="shared" si="8"/>
        <v>0</v>
      </c>
    </row>
    <row r="45" spans="1:45" ht="12.75" customHeight="1">
      <c r="A45" s="147"/>
      <c r="B45" s="103"/>
      <c r="C45" s="39" t="s">
        <v>79</v>
      </c>
      <c r="D45" s="46"/>
      <c r="E45" s="26"/>
      <c r="F45" s="26"/>
      <c r="G45" s="27"/>
      <c r="H45" s="26"/>
      <c r="I45" s="27"/>
      <c r="J45" s="45"/>
      <c r="K45" s="26"/>
      <c r="L45" s="26"/>
      <c r="M45" s="26"/>
      <c r="N45" s="26"/>
      <c r="O45" s="26"/>
      <c r="P45" s="26"/>
      <c r="Q45" s="27"/>
      <c r="R45" s="45"/>
      <c r="S45" s="26"/>
      <c r="T45" s="26"/>
      <c r="U45" s="26"/>
      <c r="V45" s="27"/>
      <c r="W45" s="27"/>
      <c r="X45" s="26"/>
      <c r="Y45" s="27"/>
      <c r="Z45" s="27"/>
      <c r="AA45" s="27"/>
      <c r="AB45" s="27"/>
      <c r="AC45" s="45"/>
      <c r="AD45" s="26"/>
      <c r="AE45" s="26"/>
      <c r="AF45" s="26"/>
      <c r="AG45" s="26"/>
      <c r="AH45" s="27"/>
      <c r="AI45" s="45"/>
      <c r="AJ45" s="26"/>
      <c r="AK45" s="26"/>
      <c r="AL45" s="27"/>
      <c r="AM45" s="43"/>
      <c r="AN45" s="43"/>
      <c r="AO45" s="43"/>
      <c r="AP45" s="43"/>
      <c r="AQ45" s="40">
        <f>COUNTA(E45:AP45)</f>
        <v>0</v>
      </c>
      <c r="AR45" s="3">
        <f t="shared" si="10"/>
        <v>136</v>
      </c>
      <c r="AS45" s="41">
        <f t="shared" si="8"/>
        <v>0</v>
      </c>
    </row>
    <row r="46" spans="1:45">
      <c r="A46" s="147"/>
      <c r="B46" s="101" t="s">
        <v>16</v>
      </c>
      <c r="C46" s="39" t="s">
        <v>77</v>
      </c>
      <c r="D46" s="46"/>
      <c r="E46" s="26"/>
      <c r="F46" s="26"/>
      <c r="G46" s="26"/>
      <c r="H46" s="27"/>
      <c r="I46" s="94" t="s">
        <v>144</v>
      </c>
      <c r="J46" s="26"/>
      <c r="K46" s="26"/>
      <c r="L46" s="26"/>
      <c r="M46" s="26"/>
      <c r="N46" s="26"/>
      <c r="O46" s="26"/>
      <c r="P46" s="26"/>
      <c r="Q46" s="94" t="s">
        <v>144</v>
      </c>
      <c r="R46" s="26"/>
      <c r="S46" s="26"/>
      <c r="T46" s="26"/>
      <c r="U46" s="26"/>
      <c r="V46" s="27"/>
      <c r="W46" s="27"/>
      <c r="X46" s="26"/>
      <c r="Y46" s="27"/>
      <c r="Z46" s="27"/>
      <c r="AA46" s="27"/>
      <c r="AB46" s="94" t="s">
        <v>144</v>
      </c>
      <c r="AC46" s="26"/>
      <c r="AD46" s="26"/>
      <c r="AE46" s="26"/>
      <c r="AF46" s="26"/>
      <c r="AG46" s="26"/>
      <c r="AH46" s="94" t="s">
        <v>144</v>
      </c>
      <c r="AI46" s="26"/>
      <c r="AJ46" s="26"/>
      <c r="AK46" s="26"/>
      <c r="AL46" s="27"/>
      <c r="AM46" s="43"/>
      <c r="AN46" s="43"/>
      <c r="AO46" s="43"/>
      <c r="AP46" s="43"/>
      <c r="AQ46" s="40">
        <f>COUNTA(E46:AP46)</f>
        <v>4</v>
      </c>
      <c r="AR46" s="3">
        <f t="shared" si="10"/>
        <v>136</v>
      </c>
      <c r="AS46" s="41">
        <f t="shared" si="8"/>
        <v>2.9411764705882353E-2</v>
      </c>
    </row>
    <row r="47" spans="1:45">
      <c r="A47" s="147"/>
      <c r="B47" s="102"/>
      <c r="C47" s="39" t="s">
        <v>78</v>
      </c>
      <c r="D47" s="46"/>
      <c r="E47" s="26"/>
      <c r="F47" s="27"/>
      <c r="G47" s="27"/>
      <c r="H47" s="45"/>
      <c r="I47" s="4"/>
      <c r="J47" s="27"/>
      <c r="K47" s="27"/>
      <c r="L47" s="27"/>
      <c r="M47" s="26"/>
      <c r="N47" s="27"/>
      <c r="O47" s="27"/>
      <c r="P47" s="27"/>
      <c r="Q47" s="4"/>
      <c r="R47" s="27"/>
      <c r="S47" s="27"/>
      <c r="T47" s="27"/>
      <c r="U47" s="26"/>
      <c r="V47" s="27"/>
      <c r="W47" s="27"/>
      <c r="X47" s="26"/>
      <c r="Y47" s="27"/>
      <c r="Z47" s="27"/>
      <c r="AA47" s="27"/>
      <c r="AB47" s="4"/>
      <c r="AC47" s="27"/>
      <c r="AD47" s="27"/>
      <c r="AE47" s="27"/>
      <c r="AF47" s="26"/>
      <c r="AG47" s="26"/>
      <c r="AH47" s="4"/>
      <c r="AI47" s="27"/>
      <c r="AJ47" s="27"/>
      <c r="AK47" s="27"/>
      <c r="AL47" s="27"/>
      <c r="AM47" s="43"/>
      <c r="AN47" s="43"/>
      <c r="AO47" s="43"/>
      <c r="AP47" s="43"/>
      <c r="AQ47" s="40">
        <f t="shared" ref="AQ47:AQ66" si="11">COUNTA(E47:AP47)</f>
        <v>0</v>
      </c>
      <c r="AR47" s="3">
        <f t="shared" si="10"/>
        <v>136</v>
      </c>
      <c r="AS47" s="41">
        <f t="shared" si="8"/>
        <v>0</v>
      </c>
    </row>
    <row r="48" spans="1:45">
      <c r="A48" s="147"/>
      <c r="B48" s="103"/>
      <c r="C48" s="39" t="s">
        <v>79</v>
      </c>
      <c r="D48" s="46"/>
      <c r="E48" s="26"/>
      <c r="F48" s="27"/>
      <c r="G48" s="45"/>
      <c r="H48" s="27"/>
      <c r="I48" s="4"/>
      <c r="J48" s="27"/>
      <c r="K48" s="27"/>
      <c r="L48" s="27"/>
      <c r="M48" s="26"/>
      <c r="N48" s="27"/>
      <c r="O48" s="27"/>
      <c r="P48" s="27"/>
      <c r="Q48" s="4"/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4"/>
      <c r="AC48" s="27"/>
      <c r="AD48" s="27"/>
      <c r="AE48" s="27"/>
      <c r="AF48" s="26"/>
      <c r="AG48" s="26"/>
      <c r="AH48" s="4"/>
      <c r="AI48" s="27"/>
      <c r="AJ48" s="27"/>
      <c r="AK48" s="27"/>
      <c r="AL48" s="27"/>
      <c r="AM48" s="43"/>
      <c r="AN48" s="43"/>
      <c r="AO48" s="43"/>
      <c r="AP48" s="43"/>
      <c r="AQ48" s="40">
        <f t="shared" si="11"/>
        <v>0</v>
      </c>
      <c r="AR48" s="3">
        <f t="shared" si="10"/>
        <v>136</v>
      </c>
      <c r="AS48" s="41">
        <f t="shared" si="8"/>
        <v>0</v>
      </c>
    </row>
    <row r="49" spans="1:45">
      <c r="A49" s="147"/>
      <c r="B49" s="101" t="s">
        <v>17</v>
      </c>
      <c r="C49" s="39" t="s">
        <v>77</v>
      </c>
      <c r="D49" s="46"/>
      <c r="E49" s="26"/>
      <c r="F49" s="27"/>
      <c r="G49" s="27"/>
      <c r="H49" s="27"/>
      <c r="I49" s="94" t="s">
        <v>144</v>
      </c>
      <c r="J49" s="27"/>
      <c r="K49" s="27"/>
      <c r="L49" s="27"/>
      <c r="M49" s="26"/>
      <c r="N49" s="27"/>
      <c r="O49" s="27"/>
      <c r="P49" s="27"/>
      <c r="Q49" s="94" t="s">
        <v>144</v>
      </c>
      <c r="R49" s="27"/>
      <c r="S49" s="27"/>
      <c r="T49" s="27"/>
      <c r="U49" s="26"/>
      <c r="V49" s="27"/>
      <c r="W49" s="27"/>
      <c r="X49" s="26"/>
      <c r="Y49" s="27"/>
      <c r="Z49" s="27"/>
      <c r="AA49" s="27"/>
      <c r="AB49" s="94" t="s">
        <v>144</v>
      </c>
      <c r="AC49" s="27"/>
      <c r="AD49" s="27"/>
      <c r="AE49" s="27"/>
      <c r="AF49" s="26"/>
      <c r="AG49" s="43"/>
      <c r="AH49" s="94" t="s">
        <v>144</v>
      </c>
      <c r="AI49" s="27"/>
      <c r="AJ49" s="27"/>
      <c r="AK49" s="27"/>
      <c r="AL49" s="27"/>
      <c r="AM49" s="43"/>
      <c r="AN49" s="43"/>
      <c r="AO49" s="43"/>
      <c r="AP49" s="43"/>
      <c r="AQ49" s="40">
        <f t="shared" si="11"/>
        <v>4</v>
      </c>
      <c r="AR49" s="3">
        <f>34*2</f>
        <v>68</v>
      </c>
      <c r="AS49" s="41">
        <f t="shared" si="8"/>
        <v>5.8823529411764705E-2</v>
      </c>
    </row>
    <row r="50" spans="1:45" ht="12.75" customHeight="1">
      <c r="A50" s="147"/>
      <c r="B50" s="102"/>
      <c r="C50" s="39" t="s">
        <v>78</v>
      </c>
      <c r="D50" s="46"/>
      <c r="E50" s="26"/>
      <c r="F50" s="27"/>
      <c r="G50" s="27"/>
      <c r="H50" s="27"/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27"/>
      <c r="AB50" s="26"/>
      <c r="AC50" s="27"/>
      <c r="AD50" s="27"/>
      <c r="AE50" s="27"/>
      <c r="AF50" s="26"/>
      <c r="AG50" s="27"/>
      <c r="AH50" s="26"/>
      <c r="AI50" s="27"/>
      <c r="AJ50" s="27"/>
      <c r="AK50" s="27"/>
      <c r="AL50" s="27"/>
      <c r="AM50" s="43"/>
      <c r="AN50" s="43"/>
      <c r="AO50" s="43"/>
      <c r="AP50" s="43"/>
      <c r="AQ50" s="40">
        <f t="shared" si="11"/>
        <v>0</v>
      </c>
      <c r="AR50" s="3">
        <f t="shared" ref="AR50:AR54" si="12">34*2</f>
        <v>68</v>
      </c>
      <c r="AS50" s="41">
        <f t="shared" si="8"/>
        <v>0</v>
      </c>
    </row>
    <row r="51" spans="1:45" ht="12.75" customHeight="1">
      <c r="A51" s="147"/>
      <c r="B51" s="103"/>
      <c r="C51" s="39" t="s">
        <v>79</v>
      </c>
      <c r="D51" s="46"/>
      <c r="E51" s="26"/>
      <c r="F51" s="27"/>
      <c r="G51" s="27"/>
      <c r="H51" s="27"/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27"/>
      <c r="T51" s="27"/>
      <c r="U51" s="26"/>
      <c r="V51" s="27"/>
      <c r="W51" s="27"/>
      <c r="X51" s="26"/>
      <c r="Y51" s="27"/>
      <c r="Z51" s="27"/>
      <c r="AA51" s="27"/>
      <c r="AB51" s="26"/>
      <c r="AC51" s="27"/>
      <c r="AD51" s="27"/>
      <c r="AE51" s="27"/>
      <c r="AF51" s="26"/>
      <c r="AG51" s="27"/>
      <c r="AH51" s="26"/>
      <c r="AI51" s="27"/>
      <c r="AJ51" s="27"/>
      <c r="AK51" s="27"/>
      <c r="AL51" s="27"/>
      <c r="AM51" s="43"/>
      <c r="AN51" s="43"/>
      <c r="AO51" s="43"/>
      <c r="AP51" s="43"/>
      <c r="AQ51" s="40">
        <f t="shared" si="11"/>
        <v>0</v>
      </c>
      <c r="AR51" s="3">
        <f t="shared" si="12"/>
        <v>68</v>
      </c>
      <c r="AS51" s="41">
        <f t="shared" si="8"/>
        <v>0</v>
      </c>
    </row>
    <row r="52" spans="1:45" ht="12.75" customHeight="1">
      <c r="A52" s="147"/>
      <c r="B52" s="168" t="s">
        <v>76</v>
      </c>
      <c r="C52" s="39" t="s">
        <v>77</v>
      </c>
      <c r="D52" s="46"/>
      <c r="E52" s="26"/>
      <c r="F52" s="27"/>
      <c r="G52" s="27"/>
      <c r="H52" s="27"/>
      <c r="I52" s="26"/>
      <c r="J52" s="94" t="s">
        <v>144</v>
      </c>
      <c r="K52" s="27"/>
      <c r="L52" s="27"/>
      <c r="M52" s="26"/>
      <c r="N52" s="27"/>
      <c r="O52" s="27"/>
      <c r="P52" s="27"/>
      <c r="Q52" s="26"/>
      <c r="R52" s="94" t="s">
        <v>144</v>
      </c>
      <c r="S52" s="27"/>
      <c r="T52" s="27"/>
      <c r="U52" s="26"/>
      <c r="V52" s="27"/>
      <c r="W52" s="27"/>
      <c r="X52" s="26"/>
      <c r="Y52" s="27"/>
      <c r="Z52" s="27"/>
      <c r="AA52" s="27"/>
      <c r="AB52" s="26"/>
      <c r="AC52" s="94" t="s">
        <v>144</v>
      </c>
      <c r="AD52" s="27"/>
      <c r="AE52" s="27"/>
      <c r="AF52" s="26"/>
      <c r="AG52" s="27"/>
      <c r="AH52" s="26"/>
      <c r="AI52" s="94" t="s">
        <v>144</v>
      </c>
      <c r="AJ52" s="27"/>
      <c r="AK52" s="27"/>
      <c r="AL52" s="27"/>
      <c r="AM52" s="43"/>
      <c r="AN52" s="43"/>
      <c r="AO52" s="43"/>
      <c r="AP52" s="43"/>
      <c r="AQ52" s="40">
        <f t="shared" si="11"/>
        <v>4</v>
      </c>
      <c r="AR52" s="3">
        <f t="shared" si="12"/>
        <v>68</v>
      </c>
      <c r="AS52" s="41">
        <f t="shared" si="8"/>
        <v>5.8823529411764705E-2</v>
      </c>
    </row>
    <row r="53" spans="1:45" ht="12.75" customHeight="1">
      <c r="A53" s="147"/>
      <c r="B53" s="169"/>
      <c r="C53" s="39" t="s">
        <v>78</v>
      </c>
      <c r="D53" s="46"/>
      <c r="E53" s="26"/>
      <c r="F53" s="27"/>
      <c r="G53" s="27"/>
      <c r="H53" s="27"/>
      <c r="I53" s="26"/>
      <c r="J53" s="27"/>
      <c r="K53" s="27"/>
      <c r="L53" s="27"/>
      <c r="M53" s="26"/>
      <c r="N53" s="27"/>
      <c r="O53" s="27"/>
      <c r="P53" s="27"/>
      <c r="Q53" s="26"/>
      <c r="R53" s="27"/>
      <c r="S53" s="27"/>
      <c r="T53" s="27"/>
      <c r="U53" s="26"/>
      <c r="V53" s="27"/>
      <c r="W53" s="27"/>
      <c r="X53" s="26"/>
      <c r="Y53" s="27"/>
      <c r="Z53" s="27"/>
      <c r="AA53" s="27"/>
      <c r="AB53" s="26"/>
      <c r="AC53" s="27"/>
      <c r="AD53" s="27"/>
      <c r="AE53" s="27"/>
      <c r="AF53" s="26"/>
      <c r="AG53" s="27"/>
      <c r="AH53" s="26"/>
      <c r="AI53" s="27"/>
      <c r="AJ53" s="27"/>
      <c r="AK53" s="27"/>
      <c r="AL53" s="27"/>
      <c r="AM53" s="43"/>
      <c r="AN53" s="43"/>
      <c r="AO53" s="43"/>
      <c r="AP53" s="43"/>
      <c r="AQ53" s="40">
        <f t="shared" si="11"/>
        <v>0</v>
      </c>
      <c r="AR53" s="3">
        <f t="shared" si="12"/>
        <v>68</v>
      </c>
      <c r="AS53" s="41">
        <f t="shared" si="8"/>
        <v>0</v>
      </c>
    </row>
    <row r="54" spans="1:45" ht="12.75" customHeight="1">
      <c r="A54" s="147"/>
      <c r="B54" s="170"/>
      <c r="C54" s="39" t="s">
        <v>79</v>
      </c>
      <c r="D54" s="46"/>
      <c r="E54" s="26"/>
      <c r="F54" s="27"/>
      <c r="G54" s="27"/>
      <c r="H54" s="27"/>
      <c r="I54" s="26"/>
      <c r="J54" s="27"/>
      <c r="K54" s="27"/>
      <c r="L54" s="27"/>
      <c r="M54" s="26"/>
      <c r="N54" s="27"/>
      <c r="O54" s="27"/>
      <c r="P54" s="27"/>
      <c r="Q54" s="26"/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27"/>
      <c r="AE54" s="27"/>
      <c r="AF54" s="26"/>
      <c r="AG54" s="27"/>
      <c r="AH54" s="26"/>
      <c r="AI54" s="27"/>
      <c r="AJ54" s="27"/>
      <c r="AK54" s="27"/>
      <c r="AL54" s="27"/>
      <c r="AM54" s="43"/>
      <c r="AN54" s="43"/>
      <c r="AO54" s="43"/>
      <c r="AP54" s="43"/>
      <c r="AQ54" s="40">
        <f t="shared" si="11"/>
        <v>0</v>
      </c>
      <c r="AR54" s="3">
        <f t="shared" si="12"/>
        <v>68</v>
      </c>
      <c r="AS54" s="41">
        <f t="shared" si="8"/>
        <v>0</v>
      </c>
    </row>
    <row r="55" spans="1:45" ht="12.75" customHeight="1">
      <c r="A55" s="147"/>
      <c r="B55" s="101" t="s">
        <v>53</v>
      </c>
      <c r="C55" s="39" t="s">
        <v>77</v>
      </c>
      <c r="D55" s="46"/>
      <c r="E55" s="26"/>
      <c r="F55" s="27"/>
      <c r="G55" s="27"/>
      <c r="H55" s="27"/>
      <c r="I55" s="26"/>
      <c r="J55" s="94" t="s">
        <v>143</v>
      </c>
      <c r="K55" s="27"/>
      <c r="L55" s="27"/>
      <c r="M55" s="26"/>
      <c r="N55" s="27"/>
      <c r="O55" s="27"/>
      <c r="P55" s="27"/>
      <c r="Q55" s="26"/>
      <c r="R55" s="94" t="s">
        <v>143</v>
      </c>
      <c r="S55" s="27"/>
      <c r="T55" s="27"/>
      <c r="U55" s="26"/>
      <c r="V55" s="27"/>
      <c r="W55" s="27"/>
      <c r="X55" s="26"/>
      <c r="Y55" s="27"/>
      <c r="Z55" s="27"/>
      <c r="AA55" s="43"/>
      <c r="AB55" s="26"/>
      <c r="AC55" s="94" t="s">
        <v>143</v>
      </c>
      <c r="AD55" s="27"/>
      <c r="AE55" s="27"/>
      <c r="AF55" s="26"/>
      <c r="AG55" s="27"/>
      <c r="AH55" s="26"/>
      <c r="AI55" s="94" t="s">
        <v>144</v>
      </c>
      <c r="AJ55" s="27"/>
      <c r="AK55" s="27"/>
      <c r="AL55" s="27"/>
      <c r="AM55" s="43"/>
      <c r="AN55" s="43"/>
      <c r="AO55" s="43"/>
      <c r="AP55" s="43"/>
      <c r="AQ55" s="40">
        <f t="shared" si="11"/>
        <v>4</v>
      </c>
      <c r="AR55" s="3">
        <f>34*1</f>
        <v>34</v>
      </c>
      <c r="AS55" s="41">
        <f t="shared" si="8"/>
        <v>0.11764705882352941</v>
      </c>
    </row>
    <row r="56" spans="1:45">
      <c r="A56" s="147"/>
      <c r="B56" s="102"/>
      <c r="C56" s="39" t="s">
        <v>78</v>
      </c>
      <c r="D56" s="26"/>
      <c r="E56" s="27"/>
      <c r="F56" s="27"/>
      <c r="G56" s="27"/>
      <c r="H56" s="27"/>
      <c r="I56" s="27"/>
      <c r="J56" s="4"/>
      <c r="K56" s="27"/>
      <c r="L56" s="27"/>
      <c r="M56" s="27"/>
      <c r="N56" s="27"/>
      <c r="O56" s="27"/>
      <c r="P56" s="27"/>
      <c r="Q56" s="27"/>
      <c r="R56" s="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4"/>
      <c r="AD56" s="27"/>
      <c r="AE56" s="27"/>
      <c r="AF56" s="27"/>
      <c r="AG56" s="27"/>
      <c r="AH56" s="27"/>
      <c r="AI56" s="4"/>
      <c r="AJ56" s="27"/>
      <c r="AK56" s="27"/>
      <c r="AL56" s="27"/>
      <c r="AM56" s="43"/>
      <c r="AN56" s="43"/>
      <c r="AO56" s="43"/>
      <c r="AP56" s="43"/>
      <c r="AQ56" s="40">
        <f t="shared" si="11"/>
        <v>0</v>
      </c>
      <c r="AR56" s="3">
        <f t="shared" ref="AR56:AR63" si="13">34*1</f>
        <v>34</v>
      </c>
      <c r="AS56" s="41">
        <f t="shared" si="8"/>
        <v>0</v>
      </c>
    </row>
    <row r="57" spans="1:45" s="2" customFormat="1" ht="15" customHeight="1">
      <c r="A57" s="147"/>
      <c r="B57" s="103"/>
      <c r="C57" s="39" t="s">
        <v>79</v>
      </c>
      <c r="D57" s="47"/>
      <c r="E57" s="48"/>
      <c r="F57" s="48"/>
      <c r="G57" s="48"/>
      <c r="H57" s="48"/>
      <c r="I57" s="48"/>
      <c r="J57" s="4"/>
      <c r="K57" s="48"/>
      <c r="L57" s="48"/>
      <c r="M57" s="48"/>
      <c r="N57" s="48"/>
      <c r="O57" s="48"/>
      <c r="P57" s="48"/>
      <c r="Q57" s="48"/>
      <c r="R57" s="4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"/>
      <c r="AD57" s="48"/>
      <c r="AE57" s="48"/>
      <c r="AF57" s="48"/>
      <c r="AG57" s="48"/>
      <c r="AH57" s="48"/>
      <c r="AI57" s="4"/>
      <c r="AJ57" s="48"/>
      <c r="AK57" s="48"/>
      <c r="AL57" s="48"/>
      <c r="AM57" s="48"/>
      <c r="AN57" s="48"/>
      <c r="AO57" s="48"/>
      <c r="AP57" s="48"/>
      <c r="AQ57" s="40">
        <f t="shared" si="11"/>
        <v>0</v>
      </c>
      <c r="AR57" s="3">
        <f t="shared" si="13"/>
        <v>34</v>
      </c>
      <c r="AS57" s="41">
        <f t="shared" si="8"/>
        <v>0</v>
      </c>
    </row>
    <row r="58" spans="1:45" s="2" customFormat="1" ht="16.5" customHeight="1">
      <c r="A58" s="147"/>
      <c r="B58" s="101" t="s">
        <v>54</v>
      </c>
      <c r="C58" s="39" t="s">
        <v>77</v>
      </c>
      <c r="D58" s="42"/>
      <c r="E58" s="26"/>
      <c r="F58" s="26"/>
      <c r="G58" s="26"/>
      <c r="H58" s="26"/>
      <c r="I58" s="26"/>
      <c r="J58" s="94" t="s">
        <v>143</v>
      </c>
      <c r="K58" s="26"/>
      <c r="L58" s="26"/>
      <c r="M58" s="26"/>
      <c r="N58" s="26"/>
      <c r="O58" s="26"/>
      <c r="P58" s="26"/>
      <c r="Q58" s="26"/>
      <c r="R58" s="94" t="s">
        <v>143</v>
      </c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94" t="s">
        <v>143</v>
      </c>
      <c r="AD58" s="26"/>
      <c r="AE58" s="26"/>
      <c r="AF58" s="26"/>
      <c r="AG58" s="26"/>
      <c r="AH58" s="26"/>
      <c r="AI58" s="94" t="s">
        <v>144</v>
      </c>
      <c r="AJ58" s="26"/>
      <c r="AK58" s="26"/>
      <c r="AL58" s="26"/>
      <c r="AM58" s="26"/>
      <c r="AN58" s="26"/>
      <c r="AO58" s="26"/>
      <c r="AP58" s="26"/>
      <c r="AQ58" s="40">
        <f t="shared" si="11"/>
        <v>4</v>
      </c>
      <c r="AR58" s="3">
        <f t="shared" si="13"/>
        <v>34</v>
      </c>
      <c r="AS58" s="41">
        <f t="shared" si="8"/>
        <v>0.11764705882352941</v>
      </c>
    </row>
    <row r="59" spans="1:45" s="6" customFormat="1" ht="11.25" customHeight="1">
      <c r="A59" s="147"/>
      <c r="B59" s="102"/>
      <c r="C59" s="39" t="s">
        <v>78</v>
      </c>
      <c r="D59" s="42"/>
      <c r="E59" s="10"/>
      <c r="F59" s="10"/>
      <c r="G59" s="10"/>
      <c r="H59" s="10"/>
      <c r="I59" s="10"/>
      <c r="J59" s="4"/>
      <c r="K59" s="10"/>
      <c r="L59" s="10"/>
      <c r="M59" s="10"/>
      <c r="N59" s="10"/>
      <c r="O59" s="10"/>
      <c r="P59" s="10"/>
      <c r="Q59" s="10"/>
      <c r="R59" s="4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4"/>
      <c r="AD59" s="10"/>
      <c r="AE59" s="10"/>
      <c r="AF59" s="10"/>
      <c r="AG59" s="10"/>
      <c r="AH59" s="10"/>
      <c r="AI59" s="4"/>
      <c r="AJ59" s="10"/>
      <c r="AK59" s="10"/>
      <c r="AL59" s="10"/>
      <c r="AM59" s="10"/>
      <c r="AN59" s="10"/>
      <c r="AO59" s="10"/>
      <c r="AP59" s="10"/>
      <c r="AQ59" s="40">
        <f t="shared" si="11"/>
        <v>0</v>
      </c>
      <c r="AR59" s="3">
        <f t="shared" si="13"/>
        <v>34</v>
      </c>
      <c r="AS59" s="41">
        <f t="shared" si="8"/>
        <v>0</v>
      </c>
    </row>
    <row r="60" spans="1:45" ht="12.75" customHeight="1">
      <c r="A60" s="147"/>
      <c r="B60" s="103"/>
      <c r="C60" s="39" t="s">
        <v>79</v>
      </c>
      <c r="D60" s="46"/>
      <c r="E60" s="26"/>
      <c r="F60" s="26"/>
      <c r="G60" s="27"/>
      <c r="H60" s="26"/>
      <c r="I60" s="26"/>
      <c r="J60" s="27"/>
      <c r="K60" s="26"/>
      <c r="L60" s="26"/>
      <c r="M60" s="26"/>
      <c r="N60" s="26"/>
      <c r="O60" s="26"/>
      <c r="P60" s="26"/>
      <c r="Q60" s="26"/>
      <c r="R60" s="27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7"/>
      <c r="AD60" s="26"/>
      <c r="AE60" s="26"/>
      <c r="AF60" s="26"/>
      <c r="AG60" s="26"/>
      <c r="AH60" s="26"/>
      <c r="AI60" s="27"/>
      <c r="AJ60" s="26"/>
      <c r="AK60" s="26"/>
      <c r="AL60" s="26"/>
      <c r="AM60" s="43"/>
      <c r="AN60" s="43"/>
      <c r="AO60" s="43"/>
      <c r="AP60" s="43"/>
      <c r="AQ60" s="40">
        <f t="shared" si="11"/>
        <v>0</v>
      </c>
      <c r="AR60" s="3">
        <f t="shared" si="13"/>
        <v>34</v>
      </c>
      <c r="AS60" s="41">
        <f t="shared" si="8"/>
        <v>0</v>
      </c>
    </row>
    <row r="61" spans="1:45">
      <c r="A61" s="147"/>
      <c r="B61" s="101" t="s">
        <v>55</v>
      </c>
      <c r="C61" s="39" t="s">
        <v>77</v>
      </c>
      <c r="D61" s="46"/>
      <c r="E61" s="26"/>
      <c r="F61" s="26"/>
      <c r="G61" s="26"/>
      <c r="H61" s="27"/>
      <c r="I61" s="45"/>
      <c r="J61" s="94" t="s">
        <v>143</v>
      </c>
      <c r="K61" s="26"/>
      <c r="L61" s="26"/>
      <c r="M61" s="26"/>
      <c r="N61" s="26"/>
      <c r="O61" s="26"/>
      <c r="P61" s="26"/>
      <c r="Q61" s="45"/>
      <c r="R61" s="94" t="s">
        <v>143</v>
      </c>
      <c r="S61" s="26"/>
      <c r="T61" s="26"/>
      <c r="U61" s="26"/>
      <c r="V61" s="26"/>
      <c r="W61" s="26"/>
      <c r="X61" s="26"/>
      <c r="Y61" s="26"/>
      <c r="Z61" s="26"/>
      <c r="AA61" s="26"/>
      <c r="AB61" s="45"/>
      <c r="AC61" s="94" t="s">
        <v>143</v>
      </c>
      <c r="AD61" s="26"/>
      <c r="AE61" s="26"/>
      <c r="AF61" s="26"/>
      <c r="AG61" s="26"/>
      <c r="AH61" s="45"/>
      <c r="AI61" s="94" t="s">
        <v>144</v>
      </c>
      <c r="AJ61" s="26"/>
      <c r="AK61" s="26"/>
      <c r="AL61" s="26"/>
      <c r="AM61" s="43"/>
      <c r="AN61" s="43"/>
      <c r="AO61" s="43"/>
      <c r="AP61" s="43"/>
      <c r="AQ61" s="40">
        <f t="shared" si="11"/>
        <v>4</v>
      </c>
      <c r="AR61" s="3">
        <f t="shared" si="13"/>
        <v>34</v>
      </c>
      <c r="AS61" s="41">
        <f t="shared" si="8"/>
        <v>0.11764705882352941</v>
      </c>
    </row>
    <row r="62" spans="1:45">
      <c r="A62" s="147"/>
      <c r="B62" s="102"/>
      <c r="C62" s="39" t="s">
        <v>78</v>
      </c>
      <c r="D62" s="46"/>
      <c r="E62" s="26"/>
      <c r="F62" s="27"/>
      <c r="G62" s="27"/>
      <c r="H62" s="45"/>
      <c r="I62" s="26"/>
      <c r="J62" s="4"/>
      <c r="K62" s="27"/>
      <c r="L62" s="27"/>
      <c r="M62" s="26"/>
      <c r="N62" s="27"/>
      <c r="O62" s="27"/>
      <c r="P62" s="27"/>
      <c r="Q62" s="26"/>
      <c r="R62" s="4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4"/>
      <c r="AD62" s="27"/>
      <c r="AE62" s="27"/>
      <c r="AF62" s="26"/>
      <c r="AG62" s="27"/>
      <c r="AH62" s="26"/>
      <c r="AI62" s="4"/>
      <c r="AJ62" s="27"/>
      <c r="AK62" s="27"/>
      <c r="AL62" s="27"/>
      <c r="AM62" s="43"/>
      <c r="AN62" s="43"/>
      <c r="AO62" s="43"/>
      <c r="AP62" s="43"/>
      <c r="AQ62" s="40">
        <f t="shared" si="11"/>
        <v>0</v>
      </c>
      <c r="AR62" s="3">
        <f t="shared" si="13"/>
        <v>34</v>
      </c>
      <c r="AS62" s="41">
        <f t="shared" si="8"/>
        <v>0</v>
      </c>
    </row>
    <row r="63" spans="1:45">
      <c r="A63" s="147"/>
      <c r="B63" s="103"/>
      <c r="C63" s="39" t="s">
        <v>79</v>
      </c>
      <c r="D63" s="46"/>
      <c r="E63" s="26"/>
      <c r="F63" s="27"/>
      <c r="G63" s="45"/>
      <c r="H63" s="27"/>
      <c r="I63" s="26"/>
      <c r="J63" s="4"/>
      <c r="K63" s="27"/>
      <c r="L63" s="27"/>
      <c r="M63" s="26"/>
      <c r="N63" s="27"/>
      <c r="O63" s="27"/>
      <c r="P63" s="27"/>
      <c r="Q63" s="26"/>
      <c r="R63" s="4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4"/>
      <c r="AD63" s="27"/>
      <c r="AE63" s="27"/>
      <c r="AF63" s="26"/>
      <c r="AG63" s="27"/>
      <c r="AH63" s="26"/>
      <c r="AI63" s="4"/>
      <c r="AJ63" s="27"/>
      <c r="AK63" s="27"/>
      <c r="AL63" s="27"/>
      <c r="AM63" s="43"/>
      <c r="AN63" s="43"/>
      <c r="AO63" s="43"/>
      <c r="AP63" s="43"/>
      <c r="AQ63" s="40">
        <f t="shared" si="11"/>
        <v>0</v>
      </c>
      <c r="AR63" s="3">
        <f t="shared" si="13"/>
        <v>34</v>
      </c>
      <c r="AS63" s="41">
        <f t="shared" si="8"/>
        <v>0</v>
      </c>
    </row>
    <row r="64" spans="1:45">
      <c r="A64" s="147"/>
      <c r="B64" s="104" t="s">
        <v>74</v>
      </c>
      <c r="C64" s="39" t="s">
        <v>77</v>
      </c>
      <c r="D64" s="46"/>
      <c r="E64" s="26"/>
      <c r="F64" s="27"/>
      <c r="G64" s="27"/>
      <c r="H64" s="45"/>
      <c r="I64" s="27"/>
      <c r="J64" s="94" t="s">
        <v>143</v>
      </c>
      <c r="K64" s="27"/>
      <c r="L64" s="27"/>
      <c r="M64" s="26"/>
      <c r="N64" s="27"/>
      <c r="O64" s="27"/>
      <c r="P64" s="27"/>
      <c r="Q64" s="27"/>
      <c r="R64" s="94" t="s">
        <v>143</v>
      </c>
      <c r="S64" s="27"/>
      <c r="T64" s="27"/>
      <c r="U64" s="26"/>
      <c r="V64" s="27"/>
      <c r="W64" s="27"/>
      <c r="X64" s="26"/>
      <c r="Y64" s="27"/>
      <c r="Z64" s="27"/>
      <c r="AA64" s="27"/>
      <c r="AB64" s="27"/>
      <c r="AC64" s="94" t="s">
        <v>143</v>
      </c>
      <c r="AD64" s="27"/>
      <c r="AE64" s="27"/>
      <c r="AF64" s="26"/>
      <c r="AG64" s="27"/>
      <c r="AH64" s="27"/>
      <c r="AI64" s="94" t="s">
        <v>143</v>
      </c>
      <c r="AJ64" s="27"/>
      <c r="AK64" s="27"/>
      <c r="AL64" s="27"/>
      <c r="AM64" s="43"/>
      <c r="AN64" s="43"/>
      <c r="AO64" s="43"/>
      <c r="AP64" s="43"/>
      <c r="AQ64" s="40">
        <f t="shared" si="11"/>
        <v>4</v>
      </c>
      <c r="AR64" s="3">
        <f>34*2</f>
        <v>68</v>
      </c>
      <c r="AS64" s="41">
        <f t="shared" si="8"/>
        <v>5.8823529411764705E-2</v>
      </c>
    </row>
    <row r="65" spans="1:45" ht="12.75" customHeight="1">
      <c r="A65" s="147"/>
      <c r="B65" s="104"/>
      <c r="C65" s="39" t="s">
        <v>78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3"/>
      <c r="AI65" s="43"/>
      <c r="AJ65" s="43"/>
      <c r="AK65" s="27"/>
      <c r="AL65" s="27"/>
      <c r="AM65" s="43"/>
      <c r="AN65" s="43"/>
      <c r="AO65" s="43"/>
      <c r="AP65" s="43"/>
      <c r="AQ65" s="40">
        <f t="shared" si="11"/>
        <v>0</v>
      </c>
      <c r="AR65" s="3">
        <f t="shared" ref="AR65:AR66" si="14">34*2</f>
        <v>68</v>
      </c>
      <c r="AS65" s="41">
        <f t="shared" si="8"/>
        <v>0</v>
      </c>
    </row>
    <row r="66" spans="1:45">
      <c r="A66" s="147"/>
      <c r="B66" s="104"/>
      <c r="C66" s="39" t="s">
        <v>79</v>
      </c>
      <c r="D66" s="46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3"/>
      <c r="AI66" s="43"/>
      <c r="AJ66" s="43"/>
      <c r="AK66" s="27"/>
      <c r="AL66" s="27"/>
      <c r="AM66" s="43"/>
      <c r="AN66" s="43"/>
      <c r="AO66" s="43"/>
      <c r="AP66" s="43"/>
      <c r="AQ66" s="40">
        <f t="shared" si="11"/>
        <v>0</v>
      </c>
      <c r="AR66" s="3">
        <f t="shared" si="14"/>
        <v>68</v>
      </c>
      <c r="AS66" s="41">
        <f t="shared" si="8"/>
        <v>0</v>
      </c>
    </row>
    <row r="67" spans="1:45" s="45" customFormat="1" ht="27" customHeight="1">
      <c r="A67" s="69"/>
      <c r="B67" s="70"/>
      <c r="C67" s="70"/>
      <c r="D67" s="70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9"/>
      <c r="AN67" s="69"/>
      <c r="AO67" s="69"/>
      <c r="AP67" s="69"/>
      <c r="AQ67" s="69"/>
      <c r="AR67" s="69"/>
      <c r="AS67" s="69"/>
    </row>
    <row r="68" spans="1:45" s="45" customFormat="1" ht="114" customHeight="1">
      <c r="A68" s="141" t="s">
        <v>23</v>
      </c>
      <c r="B68" s="141"/>
      <c r="C68" s="141"/>
      <c r="D68" s="141"/>
      <c r="E68" s="124" t="s">
        <v>40</v>
      </c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6"/>
      <c r="AQ68" s="107" t="s">
        <v>20</v>
      </c>
      <c r="AR68" s="107" t="s">
        <v>22</v>
      </c>
      <c r="AS68" s="116" t="s">
        <v>21</v>
      </c>
    </row>
    <row r="69" spans="1:45" s="2" customFormat="1">
      <c r="A69" s="117" t="s">
        <v>0</v>
      </c>
      <c r="B69" s="118"/>
      <c r="C69" s="101" t="s">
        <v>64</v>
      </c>
      <c r="D69" s="23" t="s">
        <v>18</v>
      </c>
      <c r="E69" s="104" t="s">
        <v>1</v>
      </c>
      <c r="F69" s="104"/>
      <c r="G69" s="104"/>
      <c r="H69" s="104"/>
      <c r="I69" s="104" t="s">
        <v>2</v>
      </c>
      <c r="J69" s="104"/>
      <c r="K69" s="104"/>
      <c r="L69" s="104"/>
      <c r="M69" s="104" t="s">
        <v>3</v>
      </c>
      <c r="N69" s="104"/>
      <c r="O69" s="104"/>
      <c r="P69" s="104"/>
      <c r="Q69" s="104" t="s">
        <v>4</v>
      </c>
      <c r="R69" s="104"/>
      <c r="S69" s="104"/>
      <c r="T69" s="104"/>
      <c r="U69" s="104" t="s">
        <v>5</v>
      </c>
      <c r="V69" s="104"/>
      <c r="W69" s="104"/>
      <c r="X69" s="104" t="s">
        <v>6</v>
      </c>
      <c r="Y69" s="104"/>
      <c r="Z69" s="104"/>
      <c r="AA69" s="104"/>
      <c r="AB69" s="104" t="s">
        <v>7</v>
      </c>
      <c r="AC69" s="104"/>
      <c r="AD69" s="104"/>
      <c r="AE69" s="104" t="s">
        <v>8</v>
      </c>
      <c r="AF69" s="104"/>
      <c r="AG69" s="104"/>
      <c r="AH69" s="104"/>
      <c r="AI69" s="104"/>
      <c r="AJ69" s="104" t="s">
        <v>9</v>
      </c>
      <c r="AK69" s="104"/>
      <c r="AL69" s="104"/>
      <c r="AM69" s="104" t="s">
        <v>10</v>
      </c>
      <c r="AN69" s="104"/>
      <c r="AO69" s="104"/>
      <c r="AP69" s="104"/>
      <c r="AQ69" s="107"/>
      <c r="AR69" s="107"/>
      <c r="AS69" s="116"/>
    </row>
    <row r="70" spans="1:45" s="2" customFormat="1" ht="16.5" customHeight="1">
      <c r="A70" s="119"/>
      <c r="B70" s="120"/>
      <c r="C70" s="103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07"/>
      <c r="AR70" s="107"/>
      <c r="AS70" s="116"/>
    </row>
    <row r="71" spans="1:45" s="6" customFormat="1" ht="11.25" customHeight="1">
      <c r="A71" s="146" t="s">
        <v>25</v>
      </c>
      <c r="B71" s="101" t="s">
        <v>13</v>
      </c>
      <c r="C71" s="39" t="s">
        <v>80</v>
      </c>
      <c r="D71" s="46"/>
      <c r="E71" s="26"/>
      <c r="F71" s="43"/>
      <c r="G71" s="43"/>
      <c r="H71" s="43"/>
      <c r="I71" s="94" t="s">
        <v>144</v>
      </c>
      <c r="J71" s="43"/>
      <c r="K71" s="43"/>
      <c r="L71" s="43"/>
      <c r="M71" s="43"/>
      <c r="N71" s="43"/>
      <c r="O71" s="43"/>
      <c r="P71" s="43"/>
      <c r="Q71" s="94" t="s">
        <v>144</v>
      </c>
      <c r="R71" s="43"/>
      <c r="S71" s="43"/>
      <c r="T71" s="43"/>
      <c r="U71" s="26"/>
      <c r="V71" s="26"/>
      <c r="W71" s="26"/>
      <c r="X71" s="26"/>
      <c r="Y71" s="26"/>
      <c r="Z71" s="26"/>
      <c r="AA71" s="26"/>
      <c r="AB71" s="94" t="s">
        <v>144</v>
      </c>
      <c r="AC71" s="43"/>
      <c r="AD71" s="43"/>
      <c r="AE71" s="43"/>
      <c r="AF71" s="26"/>
      <c r="AG71" s="26"/>
      <c r="AH71" s="94" t="s">
        <v>144</v>
      </c>
      <c r="AI71" s="43"/>
      <c r="AJ71" s="26"/>
      <c r="AK71" s="26"/>
      <c r="AL71" s="26"/>
      <c r="AM71" s="43"/>
      <c r="AN71" s="43"/>
      <c r="AO71" s="43"/>
      <c r="AP71" s="43"/>
      <c r="AQ71" s="40">
        <f>COUNTA(E71:AP71)</f>
        <v>4</v>
      </c>
      <c r="AR71" s="3">
        <f>34*5</f>
        <v>170</v>
      </c>
      <c r="AS71" s="41">
        <f>AQ71/AR71</f>
        <v>2.3529411764705882E-2</v>
      </c>
    </row>
    <row r="72" spans="1:45" s="6" customFormat="1" ht="15" customHeight="1">
      <c r="A72" s="147"/>
      <c r="B72" s="102"/>
      <c r="C72" s="39" t="s">
        <v>81</v>
      </c>
      <c r="D72" s="46"/>
      <c r="E72" s="26"/>
      <c r="F72" s="43"/>
      <c r="G72" s="43"/>
      <c r="H72" s="43"/>
      <c r="I72" s="4"/>
      <c r="J72" s="43"/>
      <c r="K72" s="43"/>
      <c r="L72" s="43"/>
      <c r="M72" s="43"/>
      <c r="N72" s="43"/>
      <c r="O72" s="43"/>
      <c r="P72" s="43"/>
      <c r="Q72" s="4"/>
      <c r="R72" s="43"/>
      <c r="S72" s="43"/>
      <c r="T72" s="43"/>
      <c r="U72" s="26"/>
      <c r="V72" s="26"/>
      <c r="W72" s="26"/>
      <c r="X72" s="26"/>
      <c r="Y72" s="26"/>
      <c r="Z72" s="26"/>
      <c r="AA72" s="26"/>
      <c r="AB72" s="4"/>
      <c r="AC72" s="43"/>
      <c r="AD72" s="43"/>
      <c r="AE72" s="43"/>
      <c r="AF72" s="26"/>
      <c r="AG72" s="26"/>
      <c r="AH72" s="4"/>
      <c r="AI72" s="43"/>
      <c r="AJ72" s="26"/>
      <c r="AK72" s="26"/>
      <c r="AL72" s="26"/>
      <c r="AM72" s="43"/>
      <c r="AN72" s="43"/>
      <c r="AO72" s="43"/>
      <c r="AP72" s="43"/>
      <c r="AQ72" s="40">
        <f>COUNTA(E72:AP72)</f>
        <v>0</v>
      </c>
      <c r="AR72" s="3">
        <f t="shared" ref="AR72:AR73" si="15">34*5</f>
        <v>170</v>
      </c>
      <c r="AS72" s="41">
        <f t="shared" ref="AS72:AS97" si="16">AQ72/AR72</f>
        <v>0</v>
      </c>
    </row>
    <row r="73" spans="1:45" s="6" customFormat="1" ht="12.75" customHeight="1">
      <c r="A73" s="147"/>
      <c r="B73" s="103"/>
      <c r="C73" s="39" t="s">
        <v>82</v>
      </c>
      <c r="D73" s="46"/>
      <c r="E73" s="26"/>
      <c r="F73" s="43"/>
      <c r="G73" s="43"/>
      <c r="H73" s="43"/>
      <c r="I73" s="4"/>
      <c r="J73" s="43"/>
      <c r="K73" s="43"/>
      <c r="L73" s="43"/>
      <c r="M73" s="43"/>
      <c r="N73" s="43"/>
      <c r="O73" s="43"/>
      <c r="P73" s="43"/>
      <c r="Q73" s="4"/>
      <c r="R73" s="43"/>
      <c r="S73" s="43"/>
      <c r="T73" s="43"/>
      <c r="U73" s="26"/>
      <c r="V73" s="27"/>
      <c r="W73" s="27"/>
      <c r="X73" s="26"/>
      <c r="Y73" s="27"/>
      <c r="Z73" s="27"/>
      <c r="AA73" s="27"/>
      <c r="AB73" s="4"/>
      <c r="AC73" s="43"/>
      <c r="AD73" s="43"/>
      <c r="AE73" s="43"/>
      <c r="AF73" s="26"/>
      <c r="AG73" s="27"/>
      <c r="AH73" s="4"/>
      <c r="AI73" s="43"/>
      <c r="AJ73" s="26"/>
      <c r="AK73" s="27"/>
      <c r="AL73" s="27"/>
      <c r="AM73" s="43"/>
      <c r="AN73" s="43"/>
      <c r="AO73" s="43"/>
      <c r="AP73" s="43"/>
      <c r="AQ73" s="40">
        <f t="shared" ref="AQ73:AQ75" si="17">COUNTA(E73:AP73)</f>
        <v>0</v>
      </c>
      <c r="AR73" s="3">
        <f t="shared" si="15"/>
        <v>170</v>
      </c>
      <c r="AS73" s="41">
        <f t="shared" si="16"/>
        <v>0</v>
      </c>
    </row>
    <row r="74" spans="1:45" s="6" customFormat="1" ht="15" customHeight="1">
      <c r="A74" s="147"/>
      <c r="B74" s="101" t="s">
        <v>11</v>
      </c>
      <c r="C74" s="39" t="s">
        <v>80</v>
      </c>
      <c r="D74" s="46"/>
      <c r="E74" s="26"/>
      <c r="F74" s="43"/>
      <c r="G74" s="43"/>
      <c r="H74" s="43"/>
      <c r="I74" s="94" t="s">
        <v>144</v>
      </c>
      <c r="J74" s="43"/>
      <c r="K74" s="43"/>
      <c r="L74" s="43"/>
      <c r="M74" s="43"/>
      <c r="N74" s="43"/>
      <c r="O74" s="43"/>
      <c r="P74" s="43"/>
      <c r="Q74" s="94" t="s">
        <v>144</v>
      </c>
      <c r="R74" s="43"/>
      <c r="S74" s="43"/>
      <c r="T74" s="43"/>
      <c r="U74" s="26"/>
      <c r="V74" s="27"/>
      <c r="W74" s="27"/>
      <c r="X74" s="26"/>
      <c r="Y74" s="27"/>
      <c r="Z74" s="27"/>
      <c r="AA74" s="27"/>
      <c r="AB74" s="94" t="s">
        <v>144</v>
      </c>
      <c r="AC74" s="43"/>
      <c r="AD74" s="43"/>
      <c r="AE74" s="43"/>
      <c r="AF74" s="26"/>
      <c r="AG74" s="27"/>
      <c r="AH74" s="94" t="s">
        <v>144</v>
      </c>
      <c r="AI74" s="43"/>
      <c r="AJ74" s="26"/>
      <c r="AK74" s="27"/>
      <c r="AL74" s="27"/>
      <c r="AM74" s="43"/>
      <c r="AN74" s="43"/>
      <c r="AO74" s="43"/>
      <c r="AP74" s="43"/>
      <c r="AQ74" s="40">
        <f t="shared" si="17"/>
        <v>4</v>
      </c>
      <c r="AR74" s="3">
        <f>34*4</f>
        <v>136</v>
      </c>
      <c r="AS74" s="41">
        <f t="shared" si="16"/>
        <v>2.9411764705882353E-2</v>
      </c>
    </row>
    <row r="75" spans="1:45" s="6" customFormat="1" ht="15" customHeight="1">
      <c r="A75" s="147"/>
      <c r="B75" s="102"/>
      <c r="C75" s="39" t="s">
        <v>81</v>
      </c>
      <c r="D75" s="46"/>
      <c r="E75" s="26"/>
      <c r="F75" s="27"/>
      <c r="G75" s="27"/>
      <c r="H75" s="43"/>
      <c r="I75" s="4"/>
      <c r="J75" s="27"/>
      <c r="K75" s="27"/>
      <c r="L75" s="27"/>
      <c r="M75" s="26"/>
      <c r="N75" s="27"/>
      <c r="O75" s="27"/>
      <c r="P75" s="27"/>
      <c r="Q75" s="4"/>
      <c r="R75" s="27"/>
      <c r="S75" s="27"/>
      <c r="T75" s="27"/>
      <c r="U75" s="26"/>
      <c r="V75" s="27"/>
      <c r="W75" s="27"/>
      <c r="X75" s="26"/>
      <c r="Y75" s="27"/>
      <c r="Z75" s="27"/>
      <c r="AA75" s="27"/>
      <c r="AB75" s="4"/>
      <c r="AC75" s="27"/>
      <c r="AD75" s="27"/>
      <c r="AE75" s="27"/>
      <c r="AF75" s="26"/>
      <c r="AG75" s="27"/>
      <c r="AH75" s="4"/>
      <c r="AI75" s="27"/>
      <c r="AJ75" s="26"/>
      <c r="AK75" s="27"/>
      <c r="AL75" s="27"/>
      <c r="AM75" s="43"/>
      <c r="AN75" s="43"/>
      <c r="AO75" s="43"/>
      <c r="AP75" s="43"/>
      <c r="AQ75" s="40">
        <f t="shared" si="17"/>
        <v>0</v>
      </c>
      <c r="AR75" s="3">
        <f t="shared" ref="AR75:AR79" si="18">34*4</f>
        <v>136</v>
      </c>
      <c r="AS75" s="41">
        <f t="shared" si="16"/>
        <v>0</v>
      </c>
    </row>
    <row r="76" spans="1:45" s="6" customFormat="1" ht="15" customHeight="1">
      <c r="A76" s="147"/>
      <c r="B76" s="103"/>
      <c r="C76" s="39" t="s">
        <v>82</v>
      </c>
      <c r="D76" s="46"/>
      <c r="E76" s="26"/>
      <c r="F76" s="26"/>
      <c r="G76" s="27"/>
      <c r="H76" s="26"/>
      <c r="I76" s="27"/>
      <c r="J76" s="45"/>
      <c r="K76" s="26"/>
      <c r="L76" s="26"/>
      <c r="M76" s="26"/>
      <c r="N76" s="26"/>
      <c r="O76" s="26"/>
      <c r="P76" s="26"/>
      <c r="Q76" s="27"/>
      <c r="R76" s="45"/>
      <c r="S76" s="26"/>
      <c r="T76" s="26"/>
      <c r="U76" s="26"/>
      <c r="V76" s="27"/>
      <c r="W76" s="27"/>
      <c r="X76" s="26"/>
      <c r="Y76" s="27"/>
      <c r="Z76" s="27"/>
      <c r="AA76" s="27"/>
      <c r="AB76" s="27"/>
      <c r="AC76" s="45"/>
      <c r="AD76" s="26"/>
      <c r="AE76" s="26"/>
      <c r="AF76" s="26"/>
      <c r="AG76" s="26"/>
      <c r="AH76" s="27"/>
      <c r="AI76" s="45"/>
      <c r="AJ76" s="43"/>
      <c r="AK76" s="27"/>
      <c r="AL76" s="27"/>
      <c r="AM76" s="43"/>
      <c r="AN76" s="43"/>
      <c r="AO76" s="43"/>
      <c r="AP76" s="43"/>
      <c r="AQ76" s="40">
        <f>COUNTA(E76:AP76)</f>
        <v>0</v>
      </c>
      <c r="AR76" s="3">
        <f t="shared" si="18"/>
        <v>136</v>
      </c>
      <c r="AS76" s="41">
        <f t="shared" si="16"/>
        <v>0</v>
      </c>
    </row>
    <row r="77" spans="1:45" s="6" customFormat="1">
      <c r="A77" s="147"/>
      <c r="B77" s="101" t="s">
        <v>16</v>
      </c>
      <c r="C77" s="39" t="s">
        <v>80</v>
      </c>
      <c r="D77" s="46"/>
      <c r="E77" s="26"/>
      <c r="F77" s="26"/>
      <c r="G77" s="26"/>
      <c r="H77" s="27"/>
      <c r="I77" s="94" t="s">
        <v>144</v>
      </c>
      <c r="J77" s="26"/>
      <c r="K77" s="26"/>
      <c r="L77" s="26"/>
      <c r="M77" s="26"/>
      <c r="N77" s="26"/>
      <c r="O77" s="26"/>
      <c r="P77" s="26"/>
      <c r="Q77" s="94" t="s">
        <v>144</v>
      </c>
      <c r="R77" s="26"/>
      <c r="S77" s="26"/>
      <c r="T77" s="26"/>
      <c r="U77" s="26"/>
      <c r="V77" s="27"/>
      <c r="W77" s="27"/>
      <c r="X77" s="26"/>
      <c r="Y77" s="27"/>
      <c r="Z77" s="27"/>
      <c r="AA77" s="27"/>
      <c r="AB77" s="94" t="s">
        <v>144</v>
      </c>
      <c r="AC77" s="26"/>
      <c r="AD77" s="26"/>
      <c r="AE77" s="26"/>
      <c r="AF77" s="26"/>
      <c r="AG77" s="26"/>
      <c r="AH77" s="94" t="s">
        <v>144</v>
      </c>
      <c r="AI77" s="26"/>
      <c r="AJ77" s="43"/>
      <c r="AK77" s="27"/>
      <c r="AL77" s="27"/>
      <c r="AM77" s="43"/>
      <c r="AN77" s="43"/>
      <c r="AO77" s="43"/>
      <c r="AP77" s="43"/>
      <c r="AQ77" s="40">
        <f>COUNTA(E77:AP77)</f>
        <v>4</v>
      </c>
      <c r="AR77" s="3">
        <f t="shared" si="18"/>
        <v>136</v>
      </c>
      <c r="AS77" s="41">
        <f t="shared" si="16"/>
        <v>2.9411764705882353E-2</v>
      </c>
    </row>
    <row r="78" spans="1:45" ht="12.75" customHeight="1">
      <c r="A78" s="147"/>
      <c r="B78" s="102"/>
      <c r="C78" s="39" t="s">
        <v>81</v>
      </c>
      <c r="D78" s="46"/>
      <c r="E78" s="26"/>
      <c r="F78" s="27"/>
      <c r="G78" s="27"/>
      <c r="H78" s="45"/>
      <c r="I78" s="4"/>
      <c r="J78" s="27"/>
      <c r="K78" s="27"/>
      <c r="L78" s="27"/>
      <c r="M78" s="26"/>
      <c r="N78" s="27"/>
      <c r="O78" s="27"/>
      <c r="P78" s="27"/>
      <c r="Q78" s="4"/>
      <c r="R78" s="27"/>
      <c r="S78" s="27"/>
      <c r="T78" s="27"/>
      <c r="U78" s="26"/>
      <c r="V78" s="27"/>
      <c r="W78" s="27"/>
      <c r="X78" s="26"/>
      <c r="Y78" s="27"/>
      <c r="Z78" s="27"/>
      <c r="AA78" s="27"/>
      <c r="AB78" s="4"/>
      <c r="AC78" s="27"/>
      <c r="AD78" s="27"/>
      <c r="AE78" s="27"/>
      <c r="AF78" s="26"/>
      <c r="AG78" s="26"/>
      <c r="AH78" s="4"/>
      <c r="AI78" s="27"/>
      <c r="AJ78" s="43"/>
      <c r="AK78" s="27"/>
      <c r="AL78" s="27"/>
      <c r="AM78" s="43"/>
      <c r="AN78" s="43"/>
      <c r="AO78" s="43"/>
      <c r="AP78" s="43"/>
      <c r="AQ78" s="40">
        <f t="shared" ref="AQ78:AQ97" si="19">COUNTA(E78:AP78)</f>
        <v>0</v>
      </c>
      <c r="AR78" s="3">
        <f t="shared" si="18"/>
        <v>136</v>
      </c>
      <c r="AS78" s="41">
        <f t="shared" si="16"/>
        <v>0</v>
      </c>
    </row>
    <row r="79" spans="1:45" ht="12.75" customHeight="1">
      <c r="A79" s="147"/>
      <c r="B79" s="103"/>
      <c r="C79" s="39" t="s">
        <v>82</v>
      </c>
      <c r="D79" s="46"/>
      <c r="E79" s="26"/>
      <c r="F79" s="27"/>
      <c r="G79" s="45"/>
      <c r="H79" s="27"/>
      <c r="I79" s="4"/>
      <c r="J79" s="27"/>
      <c r="K79" s="27"/>
      <c r="L79" s="27"/>
      <c r="M79" s="26"/>
      <c r="N79" s="27"/>
      <c r="O79" s="27"/>
      <c r="P79" s="27"/>
      <c r="Q79" s="4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4"/>
      <c r="AC79" s="27"/>
      <c r="AD79" s="27"/>
      <c r="AE79" s="27"/>
      <c r="AF79" s="26"/>
      <c r="AG79" s="26"/>
      <c r="AH79" s="4"/>
      <c r="AI79" s="27"/>
      <c r="AJ79" s="43"/>
      <c r="AK79" s="27"/>
      <c r="AL79" s="27"/>
      <c r="AM79" s="43"/>
      <c r="AN79" s="43"/>
      <c r="AO79" s="43"/>
      <c r="AP79" s="43"/>
      <c r="AQ79" s="40">
        <f t="shared" si="19"/>
        <v>0</v>
      </c>
      <c r="AR79" s="3">
        <f t="shared" si="18"/>
        <v>136</v>
      </c>
      <c r="AS79" s="41">
        <f t="shared" si="16"/>
        <v>0</v>
      </c>
    </row>
    <row r="80" spans="1:45" ht="12.75" customHeight="1">
      <c r="A80" s="147"/>
      <c r="B80" s="101" t="s">
        <v>17</v>
      </c>
      <c r="C80" s="39" t="s">
        <v>80</v>
      </c>
      <c r="D80" s="46"/>
      <c r="E80" s="26"/>
      <c r="F80" s="27"/>
      <c r="G80" s="27"/>
      <c r="H80" s="27"/>
      <c r="I80" s="94" t="s">
        <v>144</v>
      </c>
      <c r="J80" s="27"/>
      <c r="K80" s="27"/>
      <c r="L80" s="27"/>
      <c r="M80" s="26"/>
      <c r="N80" s="27"/>
      <c r="O80" s="27"/>
      <c r="P80" s="27"/>
      <c r="Q80" s="94" t="s">
        <v>144</v>
      </c>
      <c r="R80" s="27"/>
      <c r="S80" s="27"/>
      <c r="T80" s="27"/>
      <c r="U80" s="26"/>
      <c r="V80" s="27"/>
      <c r="W80" s="27"/>
      <c r="X80" s="26"/>
      <c r="Y80" s="27"/>
      <c r="Z80" s="27"/>
      <c r="AA80" s="27"/>
      <c r="AB80" s="94" t="s">
        <v>144</v>
      </c>
      <c r="AC80" s="27"/>
      <c r="AD80" s="27"/>
      <c r="AE80" s="27"/>
      <c r="AF80" s="26"/>
      <c r="AG80" s="43"/>
      <c r="AH80" s="94" t="s">
        <v>144</v>
      </c>
      <c r="AI80" s="27"/>
      <c r="AJ80" s="43"/>
      <c r="AK80" s="27"/>
      <c r="AL80" s="27"/>
      <c r="AM80" s="43"/>
      <c r="AN80" s="43"/>
      <c r="AO80" s="43"/>
      <c r="AP80" s="43"/>
      <c r="AQ80" s="40">
        <f t="shared" si="19"/>
        <v>4</v>
      </c>
      <c r="AR80" s="3">
        <f>34*2</f>
        <v>68</v>
      </c>
      <c r="AS80" s="41">
        <f t="shared" si="16"/>
        <v>5.8823529411764705E-2</v>
      </c>
    </row>
    <row r="81" spans="1:45" ht="12.75" customHeight="1">
      <c r="A81" s="147"/>
      <c r="B81" s="102"/>
      <c r="C81" s="39" t="s">
        <v>81</v>
      </c>
      <c r="D81" s="46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6"/>
      <c r="AC81" s="27"/>
      <c r="AD81" s="27"/>
      <c r="AE81" s="27"/>
      <c r="AF81" s="26"/>
      <c r="AG81" s="27"/>
      <c r="AH81" s="26"/>
      <c r="AI81" s="27"/>
      <c r="AJ81" s="26"/>
      <c r="AK81" s="27"/>
      <c r="AL81" s="27"/>
      <c r="AM81" s="43"/>
      <c r="AN81" s="43"/>
      <c r="AO81" s="43"/>
      <c r="AP81" s="43"/>
      <c r="AQ81" s="40">
        <f t="shared" si="19"/>
        <v>0</v>
      </c>
      <c r="AR81" s="3">
        <f t="shared" ref="AR81:AR85" si="20">34*2</f>
        <v>68</v>
      </c>
      <c r="AS81" s="41">
        <f t="shared" si="16"/>
        <v>0</v>
      </c>
    </row>
    <row r="82" spans="1:45" ht="12.75" customHeight="1">
      <c r="A82" s="147"/>
      <c r="B82" s="103"/>
      <c r="C82" s="39" t="s">
        <v>82</v>
      </c>
      <c r="D82" s="46"/>
      <c r="E82" s="26"/>
      <c r="F82" s="27"/>
      <c r="G82" s="27"/>
      <c r="H82" s="27"/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6"/>
      <c r="AC82" s="27"/>
      <c r="AD82" s="27"/>
      <c r="AE82" s="27"/>
      <c r="AF82" s="26"/>
      <c r="AG82" s="27"/>
      <c r="AH82" s="26"/>
      <c r="AI82" s="27"/>
      <c r="AJ82" s="26"/>
      <c r="AK82" s="27"/>
      <c r="AL82" s="27"/>
      <c r="AM82" s="43"/>
      <c r="AN82" s="43"/>
      <c r="AO82" s="43"/>
      <c r="AP82" s="43"/>
      <c r="AQ82" s="40">
        <f t="shared" si="19"/>
        <v>0</v>
      </c>
      <c r="AR82" s="3">
        <f t="shared" si="20"/>
        <v>68</v>
      </c>
      <c r="AS82" s="41">
        <f t="shared" si="16"/>
        <v>0</v>
      </c>
    </row>
    <row r="83" spans="1:45" ht="12.75" customHeight="1">
      <c r="A83" s="147"/>
      <c r="B83" s="168" t="s">
        <v>76</v>
      </c>
      <c r="C83" s="39" t="s">
        <v>80</v>
      </c>
      <c r="D83" s="46"/>
      <c r="E83" s="26"/>
      <c r="F83" s="27"/>
      <c r="G83" s="27"/>
      <c r="H83" s="27"/>
      <c r="I83" s="26"/>
      <c r="J83" s="94" t="s">
        <v>144</v>
      </c>
      <c r="K83" s="27"/>
      <c r="L83" s="27"/>
      <c r="M83" s="26"/>
      <c r="N83" s="27"/>
      <c r="O83" s="27"/>
      <c r="P83" s="27"/>
      <c r="Q83" s="26"/>
      <c r="R83" s="94" t="s">
        <v>144</v>
      </c>
      <c r="S83" s="27"/>
      <c r="T83" s="27"/>
      <c r="U83" s="26"/>
      <c r="V83" s="27"/>
      <c r="W83" s="27"/>
      <c r="X83" s="26"/>
      <c r="Y83" s="27"/>
      <c r="Z83" s="27"/>
      <c r="AA83" s="27"/>
      <c r="AB83" s="26"/>
      <c r="AC83" s="94" t="s">
        <v>144</v>
      </c>
      <c r="AD83" s="27"/>
      <c r="AE83" s="27"/>
      <c r="AF83" s="26"/>
      <c r="AG83" s="27"/>
      <c r="AH83" s="26"/>
      <c r="AI83" s="94" t="s">
        <v>144</v>
      </c>
      <c r="AJ83" s="26"/>
      <c r="AK83" s="27"/>
      <c r="AL83" s="27"/>
      <c r="AM83" s="43"/>
      <c r="AN83" s="43"/>
      <c r="AO83" s="43"/>
      <c r="AP83" s="43"/>
      <c r="AQ83" s="40">
        <f t="shared" si="19"/>
        <v>4</v>
      </c>
      <c r="AR83" s="3">
        <f t="shared" si="20"/>
        <v>68</v>
      </c>
      <c r="AS83" s="41">
        <f t="shared" si="16"/>
        <v>5.8823529411764705E-2</v>
      </c>
    </row>
    <row r="84" spans="1:45" ht="12.75" customHeight="1">
      <c r="A84" s="147"/>
      <c r="B84" s="169"/>
      <c r="C84" s="39" t="s">
        <v>81</v>
      </c>
      <c r="D84" s="46"/>
      <c r="E84" s="26"/>
      <c r="F84" s="27"/>
      <c r="G84" s="27"/>
      <c r="H84" s="27"/>
      <c r="I84" s="26"/>
      <c r="J84" s="27"/>
      <c r="K84" s="27"/>
      <c r="L84" s="27"/>
      <c r="M84" s="26"/>
      <c r="N84" s="27"/>
      <c r="O84" s="27"/>
      <c r="P84" s="27"/>
      <c r="Q84" s="26"/>
      <c r="R84" s="27"/>
      <c r="S84" s="27"/>
      <c r="T84" s="27"/>
      <c r="U84" s="26"/>
      <c r="V84" s="27"/>
      <c r="W84" s="27"/>
      <c r="X84" s="26"/>
      <c r="Y84" s="27"/>
      <c r="Z84" s="27"/>
      <c r="AA84" s="27"/>
      <c r="AB84" s="26"/>
      <c r="AC84" s="27"/>
      <c r="AD84" s="27"/>
      <c r="AE84" s="27"/>
      <c r="AF84" s="26"/>
      <c r="AG84" s="27"/>
      <c r="AH84" s="26"/>
      <c r="AI84" s="27"/>
      <c r="AJ84" s="26"/>
      <c r="AK84" s="27"/>
      <c r="AL84" s="27"/>
      <c r="AM84" s="43"/>
      <c r="AN84" s="43"/>
      <c r="AO84" s="43"/>
      <c r="AP84" s="43"/>
      <c r="AQ84" s="40">
        <f t="shared" si="19"/>
        <v>0</v>
      </c>
      <c r="AR84" s="3">
        <f t="shared" si="20"/>
        <v>68</v>
      </c>
      <c r="AS84" s="41">
        <f t="shared" si="16"/>
        <v>0</v>
      </c>
    </row>
    <row r="85" spans="1:45" ht="12.75" customHeight="1">
      <c r="A85" s="147"/>
      <c r="B85" s="170"/>
      <c r="C85" s="39" t="s">
        <v>82</v>
      </c>
      <c r="D85" s="46"/>
      <c r="E85" s="26"/>
      <c r="F85" s="27"/>
      <c r="G85" s="27"/>
      <c r="H85" s="27"/>
      <c r="I85" s="26"/>
      <c r="J85" s="27"/>
      <c r="K85" s="27"/>
      <c r="L85" s="27"/>
      <c r="M85" s="26"/>
      <c r="N85" s="27"/>
      <c r="O85" s="27"/>
      <c r="P85" s="27"/>
      <c r="Q85" s="26"/>
      <c r="R85" s="27"/>
      <c r="S85" s="27"/>
      <c r="T85" s="27"/>
      <c r="U85" s="26"/>
      <c r="V85" s="27"/>
      <c r="W85" s="27"/>
      <c r="X85" s="26"/>
      <c r="Y85" s="27"/>
      <c r="Z85" s="27"/>
      <c r="AA85" s="27"/>
      <c r="AB85" s="26"/>
      <c r="AC85" s="27"/>
      <c r="AD85" s="27"/>
      <c r="AE85" s="27"/>
      <c r="AF85" s="26"/>
      <c r="AG85" s="27"/>
      <c r="AH85" s="26"/>
      <c r="AI85" s="27"/>
      <c r="AJ85" s="26"/>
      <c r="AK85" s="27"/>
      <c r="AL85" s="27"/>
      <c r="AM85" s="43"/>
      <c r="AN85" s="43"/>
      <c r="AO85" s="43"/>
      <c r="AP85" s="43"/>
      <c r="AQ85" s="40">
        <f t="shared" si="19"/>
        <v>0</v>
      </c>
      <c r="AR85" s="3">
        <f t="shared" si="20"/>
        <v>68</v>
      </c>
      <c r="AS85" s="41">
        <f t="shared" si="16"/>
        <v>0</v>
      </c>
    </row>
    <row r="86" spans="1:45" ht="12.75" customHeight="1">
      <c r="A86" s="147"/>
      <c r="B86" s="101" t="s">
        <v>53</v>
      </c>
      <c r="C86" s="39" t="s">
        <v>80</v>
      </c>
      <c r="D86" s="46"/>
      <c r="E86" s="26"/>
      <c r="F86" s="27"/>
      <c r="G86" s="27"/>
      <c r="H86" s="27"/>
      <c r="I86" s="26"/>
      <c r="J86" s="94" t="s">
        <v>143</v>
      </c>
      <c r="K86" s="27"/>
      <c r="L86" s="27"/>
      <c r="M86" s="26"/>
      <c r="N86" s="27"/>
      <c r="O86" s="27"/>
      <c r="P86" s="27"/>
      <c r="Q86" s="26"/>
      <c r="R86" s="94" t="s">
        <v>143</v>
      </c>
      <c r="S86" s="27"/>
      <c r="T86" s="27"/>
      <c r="U86" s="26"/>
      <c r="V86" s="27"/>
      <c r="W86" s="27"/>
      <c r="X86" s="26"/>
      <c r="Y86" s="27"/>
      <c r="Z86" s="27"/>
      <c r="AA86" s="43"/>
      <c r="AB86" s="26"/>
      <c r="AC86" s="94" t="s">
        <v>143</v>
      </c>
      <c r="AD86" s="27"/>
      <c r="AE86" s="27"/>
      <c r="AF86" s="26"/>
      <c r="AG86" s="27"/>
      <c r="AH86" s="26"/>
      <c r="AI86" s="94" t="s">
        <v>144</v>
      </c>
      <c r="AJ86" s="43"/>
      <c r="AK86" s="27"/>
      <c r="AL86" s="27"/>
      <c r="AM86" s="43"/>
      <c r="AN86" s="43"/>
      <c r="AO86" s="43"/>
      <c r="AP86" s="43"/>
      <c r="AQ86" s="40">
        <f t="shared" si="19"/>
        <v>4</v>
      </c>
      <c r="AR86" s="3">
        <f>34*1</f>
        <v>34</v>
      </c>
      <c r="AS86" s="41">
        <f t="shared" si="16"/>
        <v>0.11764705882352941</v>
      </c>
    </row>
    <row r="87" spans="1:45" ht="12.75" customHeight="1">
      <c r="A87" s="147"/>
      <c r="B87" s="102"/>
      <c r="C87" s="24" t="s">
        <v>81</v>
      </c>
      <c r="D87" s="26"/>
      <c r="E87" s="27"/>
      <c r="F87" s="27"/>
      <c r="G87" s="27"/>
      <c r="H87" s="27"/>
      <c r="I87" s="27"/>
      <c r="J87" s="4"/>
      <c r="K87" s="27"/>
      <c r="L87" s="27"/>
      <c r="M87" s="27"/>
      <c r="N87" s="27"/>
      <c r="O87" s="27"/>
      <c r="P87" s="27"/>
      <c r="Q87" s="27"/>
      <c r="R87" s="4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4"/>
      <c r="AD87" s="27"/>
      <c r="AE87" s="27"/>
      <c r="AF87" s="27"/>
      <c r="AG87" s="27"/>
      <c r="AH87" s="27"/>
      <c r="AI87" s="4"/>
      <c r="AJ87" s="27"/>
      <c r="AK87" s="27"/>
      <c r="AL87" s="27"/>
      <c r="AM87" s="43"/>
      <c r="AN87" s="43"/>
      <c r="AO87" s="43"/>
      <c r="AP87" s="43"/>
      <c r="AQ87" s="40">
        <f t="shared" si="19"/>
        <v>0</v>
      </c>
      <c r="AR87" s="3">
        <f t="shared" ref="AR87:AR94" si="21">34*1</f>
        <v>34</v>
      </c>
      <c r="AS87" s="41">
        <f t="shared" si="16"/>
        <v>0</v>
      </c>
    </row>
    <row r="88" spans="1:45" ht="15.75" customHeight="1">
      <c r="A88" s="147"/>
      <c r="B88" s="103"/>
      <c r="C88" s="24" t="s">
        <v>82</v>
      </c>
      <c r="D88" s="47"/>
      <c r="E88" s="48"/>
      <c r="F88" s="48"/>
      <c r="G88" s="48"/>
      <c r="H88" s="48"/>
      <c r="I88" s="48"/>
      <c r="J88" s="4"/>
      <c r="K88" s="48"/>
      <c r="L88" s="48"/>
      <c r="M88" s="48"/>
      <c r="N88" s="48"/>
      <c r="O88" s="48"/>
      <c r="P88" s="48"/>
      <c r="Q88" s="48"/>
      <c r="R88" s="4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"/>
      <c r="AD88" s="48"/>
      <c r="AE88" s="48"/>
      <c r="AF88" s="48"/>
      <c r="AG88" s="48"/>
      <c r="AH88" s="48"/>
      <c r="AI88" s="4"/>
      <c r="AJ88" s="48"/>
      <c r="AK88" s="48"/>
      <c r="AL88" s="48"/>
      <c r="AM88" s="48"/>
      <c r="AN88" s="48"/>
      <c r="AO88" s="48"/>
      <c r="AP88" s="48"/>
      <c r="AQ88" s="40">
        <f t="shared" si="19"/>
        <v>0</v>
      </c>
      <c r="AR88" s="3">
        <f t="shared" si="21"/>
        <v>34</v>
      </c>
      <c r="AS88" s="41">
        <f t="shared" si="16"/>
        <v>0</v>
      </c>
    </row>
    <row r="89" spans="1:45" ht="12.75" customHeight="1">
      <c r="A89" s="147"/>
      <c r="B89" s="101" t="s">
        <v>54</v>
      </c>
      <c r="C89" s="39" t="s">
        <v>80</v>
      </c>
      <c r="D89" s="42"/>
      <c r="E89" s="26"/>
      <c r="F89" s="26"/>
      <c r="G89" s="26"/>
      <c r="H89" s="26"/>
      <c r="I89" s="26"/>
      <c r="J89" s="94" t="s">
        <v>143</v>
      </c>
      <c r="K89" s="26"/>
      <c r="L89" s="26"/>
      <c r="M89" s="26"/>
      <c r="N89" s="26"/>
      <c r="O89" s="26"/>
      <c r="P89" s="26"/>
      <c r="Q89" s="26"/>
      <c r="R89" s="94" t="s">
        <v>143</v>
      </c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94" t="s">
        <v>143</v>
      </c>
      <c r="AD89" s="26"/>
      <c r="AE89" s="26"/>
      <c r="AF89" s="26"/>
      <c r="AG89" s="26"/>
      <c r="AH89" s="26"/>
      <c r="AI89" s="94" t="s">
        <v>144</v>
      </c>
      <c r="AJ89" s="26"/>
      <c r="AK89" s="26"/>
      <c r="AL89" s="26"/>
      <c r="AM89" s="26"/>
      <c r="AN89" s="26"/>
      <c r="AO89" s="26"/>
      <c r="AP89" s="26"/>
      <c r="AQ89" s="40">
        <f t="shared" si="19"/>
        <v>4</v>
      </c>
      <c r="AR89" s="3">
        <f t="shared" si="21"/>
        <v>34</v>
      </c>
      <c r="AS89" s="41">
        <f t="shared" si="16"/>
        <v>0.11764705882352941</v>
      </c>
    </row>
    <row r="90" spans="1:45" ht="14.25" customHeight="1">
      <c r="A90" s="147"/>
      <c r="B90" s="102"/>
      <c r="C90" s="39" t="s">
        <v>81</v>
      </c>
      <c r="D90" s="42"/>
      <c r="E90" s="10"/>
      <c r="F90" s="10"/>
      <c r="G90" s="10"/>
      <c r="H90" s="10"/>
      <c r="I90" s="10"/>
      <c r="J90" s="4"/>
      <c r="K90" s="10"/>
      <c r="L90" s="10"/>
      <c r="M90" s="10"/>
      <c r="N90" s="10"/>
      <c r="O90" s="10"/>
      <c r="P90" s="10"/>
      <c r="Q90" s="10"/>
      <c r="R90" s="4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4"/>
      <c r="AD90" s="10"/>
      <c r="AE90" s="10"/>
      <c r="AF90" s="10"/>
      <c r="AG90" s="10"/>
      <c r="AH90" s="10"/>
      <c r="AI90" s="4"/>
      <c r="AJ90" s="10"/>
      <c r="AK90" s="10"/>
      <c r="AL90" s="10"/>
      <c r="AM90" s="10"/>
      <c r="AN90" s="10"/>
      <c r="AO90" s="10"/>
      <c r="AP90" s="10"/>
      <c r="AQ90" s="40">
        <f t="shared" si="19"/>
        <v>0</v>
      </c>
      <c r="AR90" s="3">
        <f t="shared" si="21"/>
        <v>34</v>
      </c>
      <c r="AS90" s="41">
        <f t="shared" si="16"/>
        <v>0</v>
      </c>
    </row>
    <row r="91" spans="1:45" s="2" customFormat="1" ht="11.25" customHeight="1">
      <c r="A91" s="147"/>
      <c r="B91" s="103"/>
      <c r="C91" s="39" t="s">
        <v>82</v>
      </c>
      <c r="D91" s="46"/>
      <c r="E91" s="26"/>
      <c r="F91" s="26"/>
      <c r="G91" s="27"/>
      <c r="H91" s="26"/>
      <c r="I91" s="26"/>
      <c r="J91" s="27"/>
      <c r="K91" s="26"/>
      <c r="L91" s="26"/>
      <c r="M91" s="26"/>
      <c r="N91" s="26"/>
      <c r="O91" s="26"/>
      <c r="P91" s="26"/>
      <c r="Q91" s="26"/>
      <c r="R91" s="2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7"/>
      <c r="AD91" s="26"/>
      <c r="AE91" s="26"/>
      <c r="AF91" s="26"/>
      <c r="AG91" s="26"/>
      <c r="AH91" s="26"/>
      <c r="AI91" s="27"/>
      <c r="AJ91" s="26"/>
      <c r="AK91" s="26"/>
      <c r="AL91" s="26"/>
      <c r="AM91" s="43"/>
      <c r="AN91" s="43"/>
      <c r="AO91" s="43"/>
      <c r="AP91" s="43"/>
      <c r="AQ91" s="40">
        <f t="shared" si="19"/>
        <v>0</v>
      </c>
      <c r="AR91" s="3">
        <f t="shared" si="21"/>
        <v>34</v>
      </c>
      <c r="AS91" s="41">
        <f t="shared" si="16"/>
        <v>0</v>
      </c>
    </row>
    <row r="92" spans="1:45" s="2" customFormat="1" ht="15" customHeight="1">
      <c r="A92" s="147"/>
      <c r="B92" s="101" t="s">
        <v>55</v>
      </c>
      <c r="C92" s="39" t="s">
        <v>80</v>
      </c>
      <c r="D92" s="46"/>
      <c r="E92" s="26"/>
      <c r="F92" s="26"/>
      <c r="G92" s="26"/>
      <c r="H92" s="27"/>
      <c r="I92" s="45"/>
      <c r="J92" s="94" t="s">
        <v>143</v>
      </c>
      <c r="K92" s="26"/>
      <c r="L92" s="26"/>
      <c r="M92" s="26"/>
      <c r="N92" s="26"/>
      <c r="O92" s="26"/>
      <c r="P92" s="26"/>
      <c r="Q92" s="45"/>
      <c r="R92" s="94" t="s">
        <v>143</v>
      </c>
      <c r="S92" s="26"/>
      <c r="T92" s="26"/>
      <c r="U92" s="26"/>
      <c r="V92" s="26"/>
      <c r="W92" s="26"/>
      <c r="X92" s="26"/>
      <c r="Y92" s="26"/>
      <c r="Z92" s="26"/>
      <c r="AA92" s="26"/>
      <c r="AB92" s="45"/>
      <c r="AC92" s="94" t="s">
        <v>143</v>
      </c>
      <c r="AD92" s="26"/>
      <c r="AE92" s="26"/>
      <c r="AF92" s="26"/>
      <c r="AG92" s="26"/>
      <c r="AH92" s="45"/>
      <c r="AI92" s="94" t="s">
        <v>144</v>
      </c>
      <c r="AJ92" s="26"/>
      <c r="AK92" s="26"/>
      <c r="AL92" s="26"/>
      <c r="AM92" s="43"/>
      <c r="AN92" s="43"/>
      <c r="AO92" s="43"/>
      <c r="AP92" s="43"/>
      <c r="AQ92" s="40">
        <f t="shared" si="19"/>
        <v>4</v>
      </c>
      <c r="AR92" s="3">
        <f t="shared" si="21"/>
        <v>34</v>
      </c>
      <c r="AS92" s="41">
        <f t="shared" si="16"/>
        <v>0.11764705882352941</v>
      </c>
    </row>
    <row r="93" spans="1:45" s="6" customFormat="1" ht="13.5" customHeight="1">
      <c r="A93" s="147"/>
      <c r="B93" s="102"/>
      <c r="C93" s="39" t="s">
        <v>81</v>
      </c>
      <c r="D93" s="46"/>
      <c r="E93" s="26"/>
      <c r="F93" s="27"/>
      <c r="G93" s="27"/>
      <c r="H93" s="45"/>
      <c r="I93" s="26"/>
      <c r="J93" s="4"/>
      <c r="K93" s="27"/>
      <c r="L93" s="27"/>
      <c r="M93" s="26"/>
      <c r="N93" s="27"/>
      <c r="O93" s="27"/>
      <c r="P93" s="27"/>
      <c r="Q93" s="26"/>
      <c r="R93" s="4"/>
      <c r="S93" s="27"/>
      <c r="T93" s="27"/>
      <c r="U93" s="26"/>
      <c r="V93" s="27"/>
      <c r="W93" s="27"/>
      <c r="X93" s="26"/>
      <c r="Y93" s="27"/>
      <c r="Z93" s="27"/>
      <c r="AA93" s="27"/>
      <c r="AB93" s="26"/>
      <c r="AC93" s="4"/>
      <c r="AD93" s="27"/>
      <c r="AE93" s="27"/>
      <c r="AF93" s="26"/>
      <c r="AG93" s="27"/>
      <c r="AH93" s="26"/>
      <c r="AI93" s="4"/>
      <c r="AJ93" s="26"/>
      <c r="AK93" s="27"/>
      <c r="AL93" s="27"/>
      <c r="AM93" s="43"/>
      <c r="AN93" s="43"/>
      <c r="AO93" s="43"/>
      <c r="AP93" s="43"/>
      <c r="AQ93" s="40">
        <f t="shared" si="19"/>
        <v>0</v>
      </c>
      <c r="AR93" s="3">
        <f t="shared" si="21"/>
        <v>34</v>
      </c>
      <c r="AS93" s="41">
        <f t="shared" si="16"/>
        <v>0</v>
      </c>
    </row>
    <row r="94" spans="1:45" s="6" customFormat="1" ht="15" customHeight="1">
      <c r="A94" s="147"/>
      <c r="B94" s="103"/>
      <c r="C94" s="39" t="s">
        <v>82</v>
      </c>
      <c r="D94" s="46"/>
      <c r="E94" s="26"/>
      <c r="F94" s="27"/>
      <c r="G94" s="45"/>
      <c r="H94" s="27"/>
      <c r="I94" s="26"/>
      <c r="J94" s="4"/>
      <c r="K94" s="27"/>
      <c r="L94" s="27"/>
      <c r="M94" s="26"/>
      <c r="N94" s="27"/>
      <c r="O94" s="27"/>
      <c r="P94" s="27"/>
      <c r="Q94" s="26"/>
      <c r="R94" s="4"/>
      <c r="S94" s="27"/>
      <c r="T94" s="27"/>
      <c r="U94" s="26"/>
      <c r="V94" s="27"/>
      <c r="W94" s="27"/>
      <c r="X94" s="26"/>
      <c r="Y94" s="27"/>
      <c r="Z94" s="27"/>
      <c r="AA94" s="27"/>
      <c r="AB94" s="26"/>
      <c r="AC94" s="4"/>
      <c r="AD94" s="27"/>
      <c r="AE94" s="27"/>
      <c r="AF94" s="26"/>
      <c r="AG94" s="27"/>
      <c r="AH94" s="26"/>
      <c r="AI94" s="4"/>
      <c r="AJ94" s="26"/>
      <c r="AK94" s="27"/>
      <c r="AL94" s="27"/>
      <c r="AM94" s="43"/>
      <c r="AN94" s="43"/>
      <c r="AO94" s="43"/>
      <c r="AP94" s="43"/>
      <c r="AQ94" s="40">
        <f t="shared" si="19"/>
        <v>0</v>
      </c>
      <c r="AR94" s="3">
        <f t="shared" si="21"/>
        <v>34</v>
      </c>
      <c r="AS94" s="41">
        <f t="shared" si="16"/>
        <v>0</v>
      </c>
    </row>
    <row r="95" spans="1:45" s="6" customFormat="1" ht="15" customHeight="1">
      <c r="A95" s="147"/>
      <c r="B95" s="104" t="s">
        <v>74</v>
      </c>
      <c r="C95" s="39" t="s">
        <v>80</v>
      </c>
      <c r="D95" s="46"/>
      <c r="E95" s="26"/>
      <c r="F95" s="27"/>
      <c r="G95" s="27"/>
      <c r="H95" s="45"/>
      <c r="I95" s="27"/>
      <c r="J95" s="94" t="s">
        <v>143</v>
      </c>
      <c r="K95" s="27"/>
      <c r="L95" s="27"/>
      <c r="M95" s="26"/>
      <c r="N95" s="27"/>
      <c r="O95" s="27"/>
      <c r="P95" s="27"/>
      <c r="Q95" s="27"/>
      <c r="R95" s="94" t="s">
        <v>143</v>
      </c>
      <c r="S95" s="27"/>
      <c r="T95" s="27"/>
      <c r="U95" s="26"/>
      <c r="V95" s="27"/>
      <c r="W95" s="27"/>
      <c r="X95" s="26"/>
      <c r="Y95" s="27"/>
      <c r="Z95" s="27"/>
      <c r="AA95" s="27"/>
      <c r="AB95" s="27"/>
      <c r="AC95" s="94" t="s">
        <v>143</v>
      </c>
      <c r="AD95" s="27"/>
      <c r="AE95" s="27"/>
      <c r="AF95" s="26"/>
      <c r="AG95" s="27"/>
      <c r="AH95" s="27"/>
      <c r="AI95" s="94" t="s">
        <v>143</v>
      </c>
      <c r="AJ95" s="26"/>
      <c r="AK95" s="27"/>
      <c r="AL95" s="27"/>
      <c r="AM95" s="43"/>
      <c r="AN95" s="43"/>
      <c r="AO95" s="43"/>
      <c r="AP95" s="43"/>
      <c r="AQ95" s="40">
        <f t="shared" si="19"/>
        <v>4</v>
      </c>
      <c r="AR95" s="3">
        <f>34*2</f>
        <v>68</v>
      </c>
      <c r="AS95" s="41">
        <f t="shared" si="16"/>
        <v>5.8823529411764705E-2</v>
      </c>
    </row>
    <row r="96" spans="1:45" s="6" customFormat="1" ht="15" customHeight="1">
      <c r="A96" s="147"/>
      <c r="B96" s="104"/>
      <c r="C96" s="39" t="s">
        <v>81</v>
      </c>
      <c r="D96" s="46"/>
      <c r="E96" s="26"/>
      <c r="F96" s="27"/>
      <c r="G96" s="27"/>
      <c r="H96" s="27"/>
      <c r="I96" s="26"/>
      <c r="J96" s="27"/>
      <c r="K96" s="27"/>
      <c r="L96" s="27"/>
      <c r="M96" s="26"/>
      <c r="N96" s="27"/>
      <c r="O96" s="27"/>
      <c r="P96" s="27"/>
      <c r="Q96" s="26"/>
      <c r="R96" s="27"/>
      <c r="S96" s="27"/>
      <c r="T96" s="27"/>
      <c r="U96" s="26"/>
      <c r="V96" s="27"/>
      <c r="W96" s="27"/>
      <c r="X96" s="26"/>
      <c r="Y96" s="27"/>
      <c r="Z96" s="27"/>
      <c r="AA96" s="27"/>
      <c r="AB96" s="27"/>
      <c r="AC96" s="27"/>
      <c r="AD96" s="26"/>
      <c r="AE96" s="26"/>
      <c r="AF96" s="26"/>
      <c r="AG96" s="26"/>
      <c r="AH96" s="43"/>
      <c r="AI96" s="43"/>
      <c r="AJ96" s="43"/>
      <c r="AK96" s="27"/>
      <c r="AL96" s="27"/>
      <c r="AM96" s="43"/>
      <c r="AN96" s="43"/>
      <c r="AO96" s="43"/>
      <c r="AP96" s="43"/>
      <c r="AQ96" s="40">
        <f t="shared" si="19"/>
        <v>0</v>
      </c>
      <c r="AR96" s="3">
        <f t="shared" ref="AR96:AR97" si="22">34*2</f>
        <v>68</v>
      </c>
      <c r="AS96" s="41">
        <f t="shared" si="16"/>
        <v>0</v>
      </c>
    </row>
    <row r="97" spans="1:45" s="6" customFormat="1" ht="15" customHeight="1">
      <c r="A97" s="147"/>
      <c r="B97" s="104"/>
      <c r="C97" s="39" t="s">
        <v>82</v>
      </c>
      <c r="D97" s="46"/>
      <c r="E97" s="26"/>
      <c r="F97" s="27"/>
      <c r="G97" s="27"/>
      <c r="H97" s="27"/>
      <c r="I97" s="26"/>
      <c r="J97" s="27"/>
      <c r="K97" s="27"/>
      <c r="L97" s="27"/>
      <c r="M97" s="26"/>
      <c r="N97" s="27"/>
      <c r="O97" s="27"/>
      <c r="P97" s="27"/>
      <c r="Q97" s="26"/>
      <c r="R97" s="27"/>
      <c r="S97" s="27"/>
      <c r="T97" s="27"/>
      <c r="U97" s="26"/>
      <c r="V97" s="27"/>
      <c r="W97" s="27"/>
      <c r="X97" s="26"/>
      <c r="Y97" s="27"/>
      <c r="Z97" s="27"/>
      <c r="AA97" s="27"/>
      <c r="AB97" s="27"/>
      <c r="AC97" s="27"/>
      <c r="AD97" s="26"/>
      <c r="AE97" s="26"/>
      <c r="AF97" s="26"/>
      <c r="AG97" s="26"/>
      <c r="AH97" s="43"/>
      <c r="AI97" s="43"/>
      <c r="AJ97" s="43"/>
      <c r="AK97" s="27"/>
      <c r="AL97" s="27"/>
      <c r="AM97" s="43"/>
      <c r="AN97" s="43"/>
      <c r="AO97" s="43"/>
      <c r="AP97" s="43"/>
      <c r="AQ97" s="40">
        <f t="shared" si="19"/>
        <v>0</v>
      </c>
      <c r="AR97" s="3">
        <f t="shared" si="22"/>
        <v>68</v>
      </c>
      <c r="AS97" s="41">
        <f t="shared" si="16"/>
        <v>0</v>
      </c>
    </row>
    <row r="98" spans="1:45" s="6" customFormat="1" ht="20.25" customHeight="1">
      <c r="A98" s="69"/>
      <c r="B98" s="70"/>
      <c r="C98" s="70"/>
      <c r="D98" s="70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9"/>
      <c r="AN98" s="69"/>
      <c r="AO98" s="69"/>
      <c r="AP98" s="69"/>
      <c r="AQ98" s="69"/>
      <c r="AR98" s="69"/>
      <c r="AS98" s="69"/>
    </row>
    <row r="99" spans="1:45" s="49" customFormat="1" ht="123" customHeight="1">
      <c r="A99" s="141" t="s">
        <v>24</v>
      </c>
      <c r="B99" s="141"/>
      <c r="C99" s="141"/>
      <c r="D99" s="141"/>
      <c r="E99" s="124" t="s">
        <v>40</v>
      </c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6"/>
      <c r="AQ99" s="107" t="s">
        <v>20</v>
      </c>
      <c r="AR99" s="107" t="s">
        <v>22</v>
      </c>
      <c r="AS99" s="116" t="s">
        <v>21</v>
      </c>
    </row>
    <row r="100" spans="1:45" s="49" customFormat="1">
      <c r="A100" s="117" t="s">
        <v>0</v>
      </c>
      <c r="B100" s="118"/>
      <c r="C100" s="101" t="s">
        <v>64</v>
      </c>
      <c r="D100" s="23" t="s">
        <v>18</v>
      </c>
      <c r="E100" s="104" t="s">
        <v>1</v>
      </c>
      <c r="F100" s="104"/>
      <c r="G100" s="104"/>
      <c r="H100" s="104"/>
      <c r="I100" s="104" t="s">
        <v>2</v>
      </c>
      <c r="J100" s="104"/>
      <c r="K100" s="104"/>
      <c r="L100" s="104"/>
      <c r="M100" s="104" t="s">
        <v>3</v>
      </c>
      <c r="N100" s="104"/>
      <c r="O100" s="104"/>
      <c r="P100" s="104"/>
      <c r="Q100" s="104" t="s">
        <v>4</v>
      </c>
      <c r="R100" s="104"/>
      <c r="S100" s="104"/>
      <c r="T100" s="104"/>
      <c r="U100" s="104" t="s">
        <v>5</v>
      </c>
      <c r="V100" s="104"/>
      <c r="W100" s="104"/>
      <c r="X100" s="104" t="s">
        <v>6</v>
      </c>
      <c r="Y100" s="104"/>
      <c r="Z100" s="104"/>
      <c r="AA100" s="104"/>
      <c r="AB100" s="104" t="s">
        <v>7</v>
      </c>
      <c r="AC100" s="104"/>
      <c r="AD100" s="104"/>
      <c r="AE100" s="104" t="s">
        <v>8</v>
      </c>
      <c r="AF100" s="104"/>
      <c r="AG100" s="104"/>
      <c r="AH100" s="104"/>
      <c r="AI100" s="104"/>
      <c r="AJ100" s="104" t="s">
        <v>9</v>
      </c>
      <c r="AK100" s="104"/>
      <c r="AL100" s="104"/>
      <c r="AM100" s="104" t="s">
        <v>10</v>
      </c>
      <c r="AN100" s="104"/>
      <c r="AO100" s="104"/>
      <c r="AP100" s="104"/>
      <c r="AQ100" s="107"/>
      <c r="AR100" s="107"/>
      <c r="AS100" s="116"/>
    </row>
    <row r="101" spans="1:45" s="49" customFormat="1">
      <c r="A101" s="119"/>
      <c r="B101" s="120"/>
      <c r="C101" s="103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07"/>
      <c r="AR101" s="107"/>
      <c r="AS101" s="116"/>
    </row>
    <row r="102" spans="1:45" ht="12.75" customHeight="1">
      <c r="A102" s="138" t="s">
        <v>25</v>
      </c>
      <c r="B102" s="101" t="s">
        <v>13</v>
      </c>
      <c r="C102" s="39" t="s">
        <v>83</v>
      </c>
      <c r="D102" s="25"/>
      <c r="E102" s="4"/>
      <c r="F102" s="27"/>
      <c r="G102" s="27"/>
      <c r="H102" s="27"/>
      <c r="I102" s="94" t="s">
        <v>144</v>
      </c>
      <c r="J102" s="43"/>
      <c r="K102" s="43"/>
      <c r="L102" s="43"/>
      <c r="M102" s="43"/>
      <c r="N102" s="43"/>
      <c r="O102" s="43"/>
      <c r="P102" s="43"/>
      <c r="Q102" s="94" t="s">
        <v>144</v>
      </c>
      <c r="R102" s="43"/>
      <c r="S102" s="43"/>
      <c r="T102" s="27"/>
      <c r="U102" s="27"/>
      <c r="V102" s="27"/>
      <c r="W102" s="27"/>
      <c r="X102" s="27"/>
      <c r="Y102" s="27"/>
      <c r="Z102" s="27"/>
      <c r="AA102" s="27"/>
      <c r="AB102" s="94" t="s">
        <v>144</v>
      </c>
      <c r="AC102" s="43"/>
      <c r="AD102" s="43"/>
      <c r="AE102" s="174" t="s">
        <v>146</v>
      </c>
      <c r="AF102" s="27"/>
      <c r="AG102" s="95"/>
      <c r="AH102" s="96"/>
      <c r="AI102" s="43"/>
      <c r="AJ102" s="27"/>
      <c r="AK102" s="27"/>
      <c r="AL102" s="27"/>
      <c r="AM102" s="44"/>
      <c r="AN102" s="7"/>
      <c r="AO102" s="7"/>
      <c r="AP102" s="7"/>
      <c r="AQ102" s="7">
        <f t="shared" ref="AQ102:AQ131" si="23">SUM(E102:AP102)</f>
        <v>0</v>
      </c>
      <c r="AR102" s="51">
        <f>34*5</f>
        <v>170</v>
      </c>
      <c r="AS102" s="8">
        <f t="shared" ref="AS102:AS131" si="24">AQ102/AR102</f>
        <v>0</v>
      </c>
    </row>
    <row r="103" spans="1:45" ht="12.75" customHeight="1">
      <c r="A103" s="138"/>
      <c r="B103" s="102"/>
      <c r="C103" s="39" t="s">
        <v>84</v>
      </c>
      <c r="D103" s="25"/>
      <c r="E103" s="4"/>
      <c r="F103" s="27"/>
      <c r="G103" s="27"/>
      <c r="H103" s="27"/>
      <c r="I103" s="4"/>
      <c r="J103" s="43"/>
      <c r="K103" s="43"/>
      <c r="L103" s="43"/>
      <c r="M103" s="43"/>
      <c r="N103" s="43"/>
      <c r="O103" s="43"/>
      <c r="P103" s="43"/>
      <c r="Q103" s="4"/>
      <c r="R103" s="43"/>
      <c r="S103" s="43"/>
      <c r="T103" s="27"/>
      <c r="U103" s="27"/>
      <c r="V103" s="27"/>
      <c r="W103" s="27"/>
      <c r="X103" s="27"/>
      <c r="Y103" s="27"/>
      <c r="Z103" s="27"/>
      <c r="AA103" s="27"/>
      <c r="AB103" s="4"/>
      <c r="AC103" s="43"/>
      <c r="AD103" s="43"/>
      <c r="AE103" s="27"/>
      <c r="AF103" s="27"/>
      <c r="AG103" s="95"/>
      <c r="AH103" s="95"/>
      <c r="AI103" s="43"/>
      <c r="AJ103" s="27"/>
      <c r="AK103" s="27"/>
      <c r="AL103" s="27"/>
      <c r="AM103" s="44"/>
      <c r="AN103" s="7"/>
      <c r="AO103" s="7"/>
      <c r="AP103" s="7"/>
      <c r="AQ103" s="7">
        <f t="shared" si="23"/>
        <v>0</v>
      </c>
      <c r="AR103" s="51">
        <f t="shared" ref="AR103:AR104" si="25">34*5</f>
        <v>170</v>
      </c>
      <c r="AS103" s="8">
        <f t="shared" si="24"/>
        <v>0</v>
      </c>
    </row>
    <row r="104" spans="1:45" ht="12.75" customHeight="1">
      <c r="A104" s="138"/>
      <c r="B104" s="103"/>
      <c r="C104" s="39" t="s">
        <v>85</v>
      </c>
      <c r="D104" s="25"/>
      <c r="E104" s="4"/>
      <c r="F104" s="27"/>
      <c r="G104" s="27"/>
      <c r="H104" s="27"/>
      <c r="I104" s="4"/>
      <c r="J104" s="43"/>
      <c r="K104" s="43"/>
      <c r="L104" s="43"/>
      <c r="M104" s="43"/>
      <c r="N104" s="43"/>
      <c r="O104" s="43"/>
      <c r="P104" s="43"/>
      <c r="Q104" s="4"/>
      <c r="R104" s="43"/>
      <c r="S104" s="43"/>
      <c r="T104" s="27"/>
      <c r="U104" s="27"/>
      <c r="V104" s="27"/>
      <c r="W104" s="27"/>
      <c r="X104" s="27"/>
      <c r="Y104" s="27"/>
      <c r="Z104" s="27"/>
      <c r="AA104" s="27"/>
      <c r="AB104" s="4"/>
      <c r="AC104" s="43"/>
      <c r="AD104" s="43"/>
      <c r="AE104" s="27"/>
      <c r="AF104" s="27"/>
      <c r="AG104" s="95"/>
      <c r="AH104" s="95"/>
      <c r="AI104" s="43"/>
      <c r="AJ104" s="27"/>
      <c r="AK104" s="27"/>
      <c r="AL104" s="27"/>
      <c r="AM104" s="44"/>
      <c r="AN104" s="7"/>
      <c r="AO104" s="7"/>
      <c r="AP104" s="7"/>
      <c r="AQ104" s="7">
        <f t="shared" si="23"/>
        <v>0</v>
      </c>
      <c r="AR104" s="51">
        <f t="shared" si="25"/>
        <v>170</v>
      </c>
      <c r="AS104" s="8">
        <f t="shared" si="24"/>
        <v>0</v>
      </c>
    </row>
    <row r="105" spans="1:45" ht="12.75" customHeight="1">
      <c r="A105" s="138"/>
      <c r="B105" s="101" t="s">
        <v>11</v>
      </c>
      <c r="C105" s="24" t="s">
        <v>83</v>
      </c>
      <c r="D105" s="25"/>
      <c r="E105" s="4"/>
      <c r="F105" s="27"/>
      <c r="G105" s="27"/>
      <c r="H105" s="27"/>
      <c r="I105" s="94" t="s">
        <v>144</v>
      </c>
      <c r="J105" s="43"/>
      <c r="K105" s="43"/>
      <c r="L105" s="43"/>
      <c r="M105" s="43"/>
      <c r="N105" s="43"/>
      <c r="O105" s="43"/>
      <c r="P105" s="43"/>
      <c r="Q105" s="94" t="s">
        <v>144</v>
      </c>
      <c r="R105" s="43"/>
      <c r="S105" s="43"/>
      <c r="T105" s="27"/>
      <c r="U105" s="27"/>
      <c r="V105" s="27"/>
      <c r="W105" s="27"/>
      <c r="X105" s="27"/>
      <c r="Y105" s="27"/>
      <c r="Z105" s="27"/>
      <c r="AA105" s="27"/>
      <c r="AB105" s="94" t="s">
        <v>144</v>
      </c>
      <c r="AC105" s="43"/>
      <c r="AD105" s="43"/>
      <c r="AE105" s="174" t="s">
        <v>146</v>
      </c>
      <c r="AF105" s="27"/>
      <c r="AG105" s="95"/>
      <c r="AH105" s="96"/>
      <c r="AI105" s="43"/>
      <c r="AJ105" s="27"/>
      <c r="AK105" s="27"/>
      <c r="AL105" s="27"/>
      <c r="AM105" s="44"/>
      <c r="AN105" s="7"/>
      <c r="AO105" s="7"/>
      <c r="AP105" s="7"/>
      <c r="AQ105" s="7">
        <f t="shared" si="23"/>
        <v>0</v>
      </c>
      <c r="AR105" s="51">
        <f>34*4</f>
        <v>136</v>
      </c>
      <c r="AS105" s="8">
        <f t="shared" si="24"/>
        <v>0</v>
      </c>
    </row>
    <row r="106" spans="1:45" ht="12.75" customHeight="1">
      <c r="A106" s="138"/>
      <c r="B106" s="102"/>
      <c r="C106" s="39" t="s">
        <v>84</v>
      </c>
      <c r="D106" s="25"/>
      <c r="E106" s="4"/>
      <c r="F106" s="27"/>
      <c r="G106" s="27"/>
      <c r="H106" s="27"/>
      <c r="I106" s="4"/>
      <c r="J106" s="27"/>
      <c r="K106" s="27"/>
      <c r="L106" s="27"/>
      <c r="M106" s="26"/>
      <c r="N106" s="27"/>
      <c r="O106" s="27"/>
      <c r="P106" s="27"/>
      <c r="Q106" s="4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4"/>
      <c r="AC106" s="27"/>
      <c r="AD106" s="27"/>
      <c r="AE106" s="27"/>
      <c r="AF106" s="27"/>
      <c r="AG106" s="95"/>
      <c r="AH106" s="95"/>
      <c r="AI106" s="27"/>
      <c r="AJ106" s="27"/>
      <c r="AK106" s="27"/>
      <c r="AL106" s="27"/>
      <c r="AM106" s="44"/>
      <c r="AN106" s="7"/>
      <c r="AO106" s="7"/>
      <c r="AP106" s="7"/>
      <c r="AQ106" s="7">
        <f t="shared" si="23"/>
        <v>0</v>
      </c>
      <c r="AR106" s="51">
        <f t="shared" ref="AR106:AR110" si="26">34*4</f>
        <v>136</v>
      </c>
      <c r="AS106" s="8">
        <f t="shared" si="24"/>
        <v>0</v>
      </c>
    </row>
    <row r="107" spans="1:45">
      <c r="A107" s="138"/>
      <c r="B107" s="103"/>
      <c r="C107" s="39" t="s">
        <v>85</v>
      </c>
      <c r="D107" s="22"/>
      <c r="E107" s="4"/>
      <c r="F107" s="27"/>
      <c r="G107" s="27"/>
      <c r="H107" s="27"/>
      <c r="I107" s="27"/>
      <c r="J107" s="45"/>
      <c r="K107" s="26"/>
      <c r="L107" s="26"/>
      <c r="M107" s="26"/>
      <c r="N107" s="26"/>
      <c r="O107" s="26"/>
      <c r="P107" s="26"/>
      <c r="Q107" s="27"/>
      <c r="R107" s="45"/>
      <c r="S107" s="26"/>
      <c r="T107" s="27"/>
      <c r="U107" s="27"/>
      <c r="V107" s="27"/>
      <c r="W107" s="27"/>
      <c r="X107" s="27"/>
      <c r="Y107" s="27"/>
      <c r="Z107" s="27"/>
      <c r="AA107" s="27"/>
      <c r="AB107" s="27"/>
      <c r="AC107" s="45"/>
      <c r="AD107" s="26"/>
      <c r="AE107" s="27"/>
      <c r="AF107" s="27"/>
      <c r="AG107" s="95"/>
      <c r="AH107" s="95"/>
      <c r="AI107" s="45"/>
      <c r="AJ107" s="27"/>
      <c r="AK107" s="27"/>
      <c r="AL107" s="27"/>
      <c r="AM107" s="44"/>
      <c r="AN107" s="7"/>
      <c r="AO107" s="7"/>
      <c r="AP107" s="7"/>
      <c r="AQ107" s="7">
        <f t="shared" si="23"/>
        <v>0</v>
      </c>
      <c r="AR107" s="51">
        <f t="shared" si="26"/>
        <v>136</v>
      </c>
      <c r="AS107" s="8">
        <f t="shared" si="24"/>
        <v>0</v>
      </c>
    </row>
    <row r="108" spans="1:45" ht="12.75" customHeight="1">
      <c r="A108" s="138"/>
      <c r="B108" s="101" t="s">
        <v>16</v>
      </c>
      <c r="C108" s="24" t="s">
        <v>83</v>
      </c>
      <c r="D108" s="25"/>
      <c r="E108" s="4"/>
      <c r="F108" s="27"/>
      <c r="G108" s="27"/>
      <c r="H108" s="27"/>
      <c r="I108" s="94" t="s">
        <v>144</v>
      </c>
      <c r="J108" s="26"/>
      <c r="K108" s="26"/>
      <c r="L108" s="26"/>
      <c r="M108" s="26"/>
      <c r="N108" s="26"/>
      <c r="O108" s="26"/>
      <c r="P108" s="26"/>
      <c r="Q108" s="94" t="s">
        <v>144</v>
      </c>
      <c r="R108" s="26"/>
      <c r="S108" s="26"/>
      <c r="T108" s="27"/>
      <c r="U108" s="27"/>
      <c r="V108" s="27"/>
      <c r="W108" s="27"/>
      <c r="X108" s="27"/>
      <c r="Y108" s="27"/>
      <c r="Z108" s="27"/>
      <c r="AA108" s="27"/>
      <c r="AB108" s="94" t="s">
        <v>144</v>
      </c>
      <c r="AC108" s="26"/>
      <c r="AD108" s="26"/>
      <c r="AE108" s="174" t="s">
        <v>146</v>
      </c>
      <c r="AF108" s="27"/>
      <c r="AG108" s="95"/>
      <c r="AH108" s="96"/>
      <c r="AI108" s="26"/>
      <c r="AJ108" s="27"/>
      <c r="AK108" s="27"/>
      <c r="AL108" s="27"/>
      <c r="AM108" s="44"/>
      <c r="AN108" s="7"/>
      <c r="AO108" s="7"/>
      <c r="AP108" s="7"/>
      <c r="AQ108" s="7">
        <f t="shared" si="23"/>
        <v>0</v>
      </c>
      <c r="AR108" s="51">
        <f>34*4</f>
        <v>136</v>
      </c>
      <c r="AS108" s="8">
        <f t="shared" si="24"/>
        <v>0</v>
      </c>
    </row>
    <row r="109" spans="1:45" ht="12.75" customHeight="1">
      <c r="A109" s="138"/>
      <c r="B109" s="102"/>
      <c r="C109" s="39" t="s">
        <v>84</v>
      </c>
      <c r="D109" s="25"/>
      <c r="E109" s="4"/>
      <c r="F109" s="27"/>
      <c r="G109" s="27"/>
      <c r="H109" s="27"/>
      <c r="I109" s="4"/>
      <c r="J109" s="27"/>
      <c r="K109" s="27"/>
      <c r="L109" s="27"/>
      <c r="M109" s="26"/>
      <c r="N109" s="27"/>
      <c r="O109" s="27"/>
      <c r="P109" s="27"/>
      <c r="Q109" s="4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4"/>
      <c r="AC109" s="27"/>
      <c r="AD109" s="27"/>
      <c r="AE109" s="27"/>
      <c r="AF109" s="27"/>
      <c r="AG109" s="95"/>
      <c r="AH109" s="95"/>
      <c r="AI109" s="27"/>
      <c r="AJ109" s="44"/>
      <c r="AK109" s="27"/>
      <c r="AL109" s="27"/>
      <c r="AM109" s="44"/>
      <c r="AN109" s="7"/>
      <c r="AO109" s="7"/>
      <c r="AP109" s="7"/>
      <c r="AQ109" s="7">
        <f t="shared" si="23"/>
        <v>0</v>
      </c>
      <c r="AR109" s="51">
        <f t="shared" si="26"/>
        <v>136</v>
      </c>
      <c r="AS109" s="8">
        <f t="shared" si="24"/>
        <v>0</v>
      </c>
    </row>
    <row r="110" spans="1:45">
      <c r="A110" s="138"/>
      <c r="B110" s="102"/>
      <c r="C110" s="39" t="s">
        <v>85</v>
      </c>
      <c r="D110" s="25"/>
      <c r="E110" s="4"/>
      <c r="F110" s="27"/>
      <c r="G110" s="27"/>
      <c r="H110" s="27"/>
      <c r="I110" s="4"/>
      <c r="J110" s="27"/>
      <c r="K110" s="27"/>
      <c r="L110" s="27"/>
      <c r="M110" s="26"/>
      <c r="N110" s="27"/>
      <c r="O110" s="27"/>
      <c r="P110" s="27"/>
      <c r="Q110" s="4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4"/>
      <c r="AC110" s="27"/>
      <c r="AD110" s="27"/>
      <c r="AE110" s="27"/>
      <c r="AF110" s="27"/>
      <c r="AG110" s="95"/>
      <c r="AH110" s="95"/>
      <c r="AI110" s="27"/>
      <c r="AJ110" s="44"/>
      <c r="AK110" s="27"/>
      <c r="AL110" s="27"/>
      <c r="AM110" s="44"/>
      <c r="AN110" s="7"/>
      <c r="AO110" s="7"/>
      <c r="AP110" s="7"/>
      <c r="AQ110" s="7">
        <f t="shared" si="23"/>
        <v>0</v>
      </c>
      <c r="AR110" s="51">
        <f t="shared" si="26"/>
        <v>136</v>
      </c>
      <c r="AS110" s="8">
        <f t="shared" si="24"/>
        <v>0</v>
      </c>
    </row>
    <row r="111" spans="1:45" ht="12.75" customHeight="1">
      <c r="A111" s="138"/>
      <c r="B111" s="104" t="s">
        <v>17</v>
      </c>
      <c r="C111" s="39" t="s">
        <v>83</v>
      </c>
      <c r="D111" s="25"/>
      <c r="E111" s="4"/>
      <c r="F111" s="27"/>
      <c r="G111" s="27"/>
      <c r="H111" s="27"/>
      <c r="I111" s="94" t="s">
        <v>144</v>
      </c>
      <c r="J111" s="27"/>
      <c r="K111" s="27"/>
      <c r="L111" s="27"/>
      <c r="M111" s="26"/>
      <c r="N111" s="27"/>
      <c r="O111" s="27"/>
      <c r="P111" s="27"/>
      <c r="Q111" s="94" t="s">
        <v>144</v>
      </c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94" t="s">
        <v>144</v>
      </c>
      <c r="AC111" s="27"/>
      <c r="AD111" s="27"/>
      <c r="AE111" s="174" t="s">
        <v>146</v>
      </c>
      <c r="AF111" s="27"/>
      <c r="AG111" s="95"/>
      <c r="AH111" s="96"/>
      <c r="AI111" s="27"/>
      <c r="AJ111" s="44"/>
      <c r="AK111" s="27"/>
      <c r="AL111" s="27"/>
      <c r="AM111" s="44"/>
      <c r="AN111" s="7"/>
      <c r="AO111" s="7"/>
      <c r="AP111" s="7"/>
      <c r="AQ111" s="7">
        <f t="shared" si="23"/>
        <v>0</v>
      </c>
      <c r="AR111" s="51">
        <f>34*2</f>
        <v>68</v>
      </c>
      <c r="AS111" s="8">
        <f t="shared" si="24"/>
        <v>0</v>
      </c>
    </row>
    <row r="112" spans="1:45" ht="12.75" customHeight="1">
      <c r="A112" s="138"/>
      <c r="B112" s="104"/>
      <c r="C112" s="39" t="s">
        <v>84</v>
      </c>
      <c r="D112" s="25"/>
      <c r="E112" s="4"/>
      <c r="F112" s="27"/>
      <c r="G112" s="27"/>
      <c r="H112" s="27"/>
      <c r="I112" s="26"/>
      <c r="J112" s="27"/>
      <c r="K112" s="27"/>
      <c r="L112" s="27"/>
      <c r="M112" s="26"/>
      <c r="N112" s="27"/>
      <c r="O112" s="27"/>
      <c r="P112" s="27"/>
      <c r="Q112" s="26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6"/>
      <c r="AC112" s="27"/>
      <c r="AD112" s="27"/>
      <c r="AE112" s="27"/>
      <c r="AF112" s="27"/>
      <c r="AG112" s="27"/>
      <c r="AH112" s="26"/>
      <c r="AI112" s="27"/>
      <c r="AJ112" s="44"/>
      <c r="AK112" s="27"/>
      <c r="AL112" s="27"/>
      <c r="AM112" s="44"/>
      <c r="AN112" s="7"/>
      <c r="AO112" s="7"/>
      <c r="AP112" s="7"/>
      <c r="AQ112" s="7">
        <f t="shared" si="23"/>
        <v>0</v>
      </c>
      <c r="AR112" s="51">
        <f t="shared" ref="AR112:AR116" si="27">34*2</f>
        <v>68</v>
      </c>
      <c r="AS112" s="8">
        <f t="shared" si="24"/>
        <v>0</v>
      </c>
    </row>
    <row r="113" spans="1:45">
      <c r="A113" s="138"/>
      <c r="B113" s="104"/>
      <c r="C113" s="39" t="s">
        <v>85</v>
      </c>
      <c r="D113" s="25"/>
      <c r="E113" s="4"/>
      <c r="F113" s="27"/>
      <c r="G113" s="27"/>
      <c r="H113" s="27"/>
      <c r="I113" s="26"/>
      <c r="J113" s="27"/>
      <c r="K113" s="27"/>
      <c r="L113" s="27"/>
      <c r="M113" s="26"/>
      <c r="N113" s="27"/>
      <c r="O113" s="27"/>
      <c r="P113" s="27"/>
      <c r="Q113" s="26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6"/>
      <c r="AC113" s="27"/>
      <c r="AD113" s="27"/>
      <c r="AE113" s="27"/>
      <c r="AF113" s="27"/>
      <c r="AG113" s="27"/>
      <c r="AH113" s="26"/>
      <c r="AI113" s="27"/>
      <c r="AJ113" s="44"/>
      <c r="AK113" s="27"/>
      <c r="AL113" s="27"/>
      <c r="AM113" s="44"/>
      <c r="AN113" s="7"/>
      <c r="AO113" s="7"/>
      <c r="AP113" s="7"/>
      <c r="AQ113" s="7">
        <f t="shared" si="23"/>
        <v>0</v>
      </c>
      <c r="AR113" s="51">
        <f t="shared" si="27"/>
        <v>68</v>
      </c>
      <c r="AS113" s="8">
        <f t="shared" si="24"/>
        <v>0</v>
      </c>
    </row>
    <row r="114" spans="1:45">
      <c r="A114" s="138"/>
      <c r="B114" s="104" t="s">
        <v>76</v>
      </c>
      <c r="C114" s="39" t="s">
        <v>83</v>
      </c>
      <c r="D114" s="22"/>
      <c r="E114" s="4"/>
      <c r="F114" s="27"/>
      <c r="G114" s="27"/>
      <c r="H114" s="27"/>
      <c r="I114" s="26"/>
      <c r="J114" s="94" t="s">
        <v>144</v>
      </c>
      <c r="K114" s="27"/>
      <c r="L114" s="27"/>
      <c r="M114" s="26"/>
      <c r="N114" s="27"/>
      <c r="O114" s="27"/>
      <c r="P114" s="27"/>
      <c r="Q114" s="26"/>
      <c r="R114" s="94" t="s">
        <v>144</v>
      </c>
      <c r="S114" s="27"/>
      <c r="T114" s="27"/>
      <c r="U114" s="27"/>
      <c r="V114" s="27"/>
      <c r="W114" s="27"/>
      <c r="X114" s="27"/>
      <c r="Y114" s="27"/>
      <c r="Z114" s="27"/>
      <c r="AA114" s="27"/>
      <c r="AB114" s="26"/>
      <c r="AC114" s="94" t="s">
        <v>144</v>
      </c>
      <c r="AD114" s="27"/>
      <c r="AE114" s="27"/>
      <c r="AF114" s="27"/>
      <c r="AG114" s="27"/>
      <c r="AH114" s="26"/>
      <c r="AI114" s="94" t="s">
        <v>144</v>
      </c>
      <c r="AJ114" s="44"/>
      <c r="AK114" s="27"/>
      <c r="AL114" s="27"/>
      <c r="AM114" s="44"/>
      <c r="AN114" s="7"/>
      <c r="AO114" s="7"/>
      <c r="AP114" s="7"/>
      <c r="AQ114" s="7">
        <f t="shared" si="23"/>
        <v>0</v>
      </c>
      <c r="AR114" s="51">
        <f>34*2</f>
        <v>68</v>
      </c>
      <c r="AS114" s="8">
        <f t="shared" si="24"/>
        <v>0</v>
      </c>
    </row>
    <row r="115" spans="1:45" ht="12.75" customHeight="1">
      <c r="A115" s="138"/>
      <c r="B115" s="104"/>
      <c r="C115" s="39" t="s">
        <v>84</v>
      </c>
      <c r="D115" s="25"/>
      <c r="E115" s="4"/>
      <c r="F115" s="27"/>
      <c r="G115" s="27"/>
      <c r="H115" s="27"/>
      <c r="I115" s="26"/>
      <c r="J115" s="27"/>
      <c r="K115" s="27"/>
      <c r="L115" s="27"/>
      <c r="M115" s="26"/>
      <c r="N115" s="27"/>
      <c r="O115" s="27"/>
      <c r="P115" s="27"/>
      <c r="Q115" s="26"/>
      <c r="R115" s="27"/>
      <c r="S115" s="27"/>
      <c r="T115" s="43"/>
      <c r="U115" s="27"/>
      <c r="V115" s="27"/>
      <c r="W115" s="27"/>
      <c r="X115" s="27"/>
      <c r="Y115" s="27"/>
      <c r="Z115" s="27"/>
      <c r="AA115" s="27"/>
      <c r="AB115" s="26"/>
      <c r="AC115" s="27"/>
      <c r="AD115" s="27"/>
      <c r="AE115" s="27"/>
      <c r="AF115" s="27"/>
      <c r="AG115" s="27"/>
      <c r="AH115" s="26"/>
      <c r="AI115" s="27"/>
      <c r="AJ115" s="44"/>
      <c r="AK115" s="27"/>
      <c r="AL115" s="27"/>
      <c r="AM115" s="44"/>
      <c r="AN115" s="7"/>
      <c r="AO115" s="7"/>
      <c r="AP115" s="7"/>
      <c r="AQ115" s="7">
        <f t="shared" si="23"/>
        <v>0</v>
      </c>
      <c r="AR115" s="51">
        <f t="shared" si="27"/>
        <v>68</v>
      </c>
      <c r="AS115" s="8">
        <f t="shared" si="24"/>
        <v>0</v>
      </c>
    </row>
    <row r="116" spans="1:45" ht="12.75" customHeight="1">
      <c r="A116" s="138"/>
      <c r="B116" s="104"/>
      <c r="C116" s="39" t="s">
        <v>85</v>
      </c>
      <c r="D116" s="25"/>
      <c r="E116" s="4"/>
      <c r="F116" s="27"/>
      <c r="G116" s="27"/>
      <c r="H116" s="27"/>
      <c r="I116" s="26"/>
      <c r="J116" s="27"/>
      <c r="K116" s="27"/>
      <c r="L116" s="27"/>
      <c r="M116" s="26"/>
      <c r="N116" s="27"/>
      <c r="O116" s="27"/>
      <c r="P116" s="27"/>
      <c r="Q116" s="26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6"/>
      <c r="AC116" s="27"/>
      <c r="AD116" s="27"/>
      <c r="AE116" s="27"/>
      <c r="AF116" s="27"/>
      <c r="AG116" s="43"/>
      <c r="AH116" s="26"/>
      <c r="AI116" s="27"/>
      <c r="AJ116" s="44"/>
      <c r="AK116" s="27"/>
      <c r="AL116" s="27"/>
      <c r="AM116" s="44"/>
      <c r="AN116" s="7"/>
      <c r="AO116" s="7"/>
      <c r="AP116" s="7"/>
      <c r="AQ116" s="7">
        <f t="shared" si="23"/>
        <v>0</v>
      </c>
      <c r="AR116" s="51">
        <f t="shared" si="27"/>
        <v>68</v>
      </c>
      <c r="AS116" s="8">
        <f t="shared" si="24"/>
        <v>0</v>
      </c>
    </row>
    <row r="117" spans="1:45" ht="12.75" customHeight="1">
      <c r="A117" s="138"/>
      <c r="B117" s="104" t="s">
        <v>86</v>
      </c>
      <c r="C117" s="39" t="s">
        <v>83</v>
      </c>
      <c r="D117" s="25"/>
      <c r="E117" s="4"/>
      <c r="F117" s="27"/>
      <c r="G117" s="27"/>
      <c r="H117" s="27"/>
      <c r="I117" s="26"/>
      <c r="J117" s="94" t="s">
        <v>143</v>
      </c>
      <c r="K117" s="27"/>
      <c r="L117" s="27"/>
      <c r="M117" s="26"/>
      <c r="N117" s="27"/>
      <c r="O117" s="27"/>
      <c r="P117" s="27"/>
      <c r="Q117" s="26"/>
      <c r="R117" s="94" t="s">
        <v>143</v>
      </c>
      <c r="S117" s="27"/>
      <c r="T117" s="27"/>
      <c r="U117" s="27"/>
      <c r="V117" s="27"/>
      <c r="W117" s="27"/>
      <c r="X117" s="27"/>
      <c r="Y117" s="27"/>
      <c r="Z117" s="27"/>
      <c r="AA117" s="27"/>
      <c r="AB117" s="26"/>
      <c r="AC117" s="94" t="s">
        <v>143</v>
      </c>
      <c r="AD117" s="27"/>
      <c r="AE117" s="27"/>
      <c r="AF117" s="27"/>
      <c r="AG117" s="27"/>
      <c r="AH117" s="26"/>
      <c r="AI117" s="94" t="s">
        <v>144</v>
      </c>
      <c r="AJ117" s="43"/>
      <c r="AK117" s="27"/>
      <c r="AL117" s="27"/>
      <c r="AM117" s="44"/>
      <c r="AN117" s="7"/>
      <c r="AO117" s="7"/>
      <c r="AP117" s="7"/>
      <c r="AQ117" s="7">
        <f t="shared" si="23"/>
        <v>0</v>
      </c>
      <c r="AR117" s="3">
        <f>34*1</f>
        <v>34</v>
      </c>
      <c r="AS117" s="8">
        <f t="shared" si="24"/>
        <v>0</v>
      </c>
    </row>
    <row r="118" spans="1:45" ht="12.75" customHeight="1">
      <c r="A118" s="138"/>
      <c r="B118" s="104"/>
      <c r="C118" s="39" t="s">
        <v>84</v>
      </c>
      <c r="D118" s="25"/>
      <c r="E118" s="4"/>
      <c r="F118" s="27"/>
      <c r="G118" s="27"/>
      <c r="H118" s="27"/>
      <c r="I118" s="27"/>
      <c r="J118" s="4"/>
      <c r="K118" s="27"/>
      <c r="L118" s="27"/>
      <c r="M118" s="27"/>
      <c r="N118" s="27"/>
      <c r="O118" s="27"/>
      <c r="P118" s="27"/>
      <c r="Q118" s="27"/>
      <c r="R118" s="4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4"/>
      <c r="AD118" s="27"/>
      <c r="AE118" s="27"/>
      <c r="AF118" s="27"/>
      <c r="AG118" s="27"/>
      <c r="AH118" s="27"/>
      <c r="AI118" s="4"/>
      <c r="AJ118" s="27"/>
      <c r="AK118" s="27"/>
      <c r="AL118" s="27"/>
      <c r="AM118" s="44"/>
      <c r="AN118" s="7"/>
      <c r="AO118" s="7"/>
      <c r="AP118" s="7"/>
      <c r="AQ118" s="7">
        <f t="shared" si="23"/>
        <v>0</v>
      </c>
      <c r="AR118" s="3">
        <f t="shared" ref="AR118:AR128" si="28">34*1</f>
        <v>34</v>
      </c>
      <c r="AS118" s="8">
        <f t="shared" si="24"/>
        <v>0</v>
      </c>
    </row>
    <row r="119" spans="1:45" ht="12.75" customHeight="1">
      <c r="A119" s="138"/>
      <c r="B119" s="104"/>
      <c r="C119" s="39" t="s">
        <v>85</v>
      </c>
      <c r="D119" s="22"/>
      <c r="E119" s="4"/>
      <c r="F119" s="27"/>
      <c r="G119" s="27"/>
      <c r="H119" s="27"/>
      <c r="I119" s="48"/>
      <c r="J119" s="4"/>
      <c r="K119" s="48"/>
      <c r="L119" s="48"/>
      <c r="M119" s="48"/>
      <c r="N119" s="48"/>
      <c r="O119" s="48"/>
      <c r="P119" s="48"/>
      <c r="Q119" s="48"/>
      <c r="R119" s="4"/>
      <c r="S119" s="48"/>
      <c r="T119" s="27"/>
      <c r="U119" s="27"/>
      <c r="V119" s="27"/>
      <c r="W119" s="27"/>
      <c r="X119" s="27"/>
      <c r="Y119" s="27"/>
      <c r="Z119" s="27"/>
      <c r="AA119" s="27"/>
      <c r="AB119" s="48"/>
      <c r="AC119" s="4"/>
      <c r="AD119" s="48"/>
      <c r="AE119" s="27"/>
      <c r="AF119" s="27"/>
      <c r="AG119" s="27"/>
      <c r="AH119" s="48"/>
      <c r="AI119" s="4"/>
      <c r="AJ119" s="27"/>
      <c r="AK119" s="27"/>
      <c r="AL119" s="27"/>
      <c r="AM119" s="44"/>
      <c r="AN119" s="7"/>
      <c r="AO119" s="7"/>
      <c r="AP119" s="7"/>
      <c r="AQ119" s="7">
        <f t="shared" si="23"/>
        <v>0</v>
      </c>
      <c r="AR119" s="3">
        <f t="shared" si="28"/>
        <v>34</v>
      </c>
      <c r="AS119" s="8">
        <f t="shared" si="24"/>
        <v>0</v>
      </c>
    </row>
    <row r="120" spans="1:45" ht="12.75" customHeight="1">
      <c r="A120" s="138"/>
      <c r="B120" s="104" t="s">
        <v>53</v>
      </c>
      <c r="C120" s="39" t="s">
        <v>83</v>
      </c>
      <c r="D120" s="22"/>
      <c r="E120" s="4"/>
      <c r="F120" s="27"/>
      <c r="G120" s="27"/>
      <c r="H120" s="27"/>
      <c r="I120" s="26"/>
      <c r="J120" s="94" t="s">
        <v>143</v>
      </c>
      <c r="K120" s="26"/>
      <c r="L120" s="26"/>
      <c r="M120" s="26"/>
      <c r="N120" s="26"/>
      <c r="O120" s="26"/>
      <c r="P120" s="26"/>
      <c r="Q120" s="26"/>
      <c r="R120" s="94" t="s">
        <v>143</v>
      </c>
      <c r="S120" s="26"/>
      <c r="T120" s="27"/>
      <c r="U120" s="27"/>
      <c r="V120" s="27"/>
      <c r="W120" s="27"/>
      <c r="X120" s="27"/>
      <c r="Y120" s="27"/>
      <c r="Z120" s="27"/>
      <c r="AA120" s="27"/>
      <c r="AB120" s="26"/>
      <c r="AC120" s="94" t="s">
        <v>143</v>
      </c>
      <c r="AD120" s="26"/>
      <c r="AE120" s="27"/>
      <c r="AF120" s="27"/>
      <c r="AG120" s="27"/>
      <c r="AH120" s="26"/>
      <c r="AI120" s="94" t="s">
        <v>144</v>
      </c>
      <c r="AJ120" s="27"/>
      <c r="AK120" s="27"/>
      <c r="AL120" s="27"/>
      <c r="AM120" s="44"/>
      <c r="AN120" s="7"/>
      <c r="AO120" s="7"/>
      <c r="AP120" s="7"/>
      <c r="AQ120" s="7">
        <f t="shared" si="23"/>
        <v>0</v>
      </c>
      <c r="AR120" s="3">
        <f t="shared" si="28"/>
        <v>34</v>
      </c>
      <c r="AS120" s="8">
        <f t="shared" si="24"/>
        <v>0</v>
      </c>
    </row>
    <row r="121" spans="1:45" ht="12.75" customHeight="1">
      <c r="A121" s="138"/>
      <c r="B121" s="104"/>
      <c r="C121" s="39" t="s">
        <v>84</v>
      </c>
      <c r="D121" s="22"/>
      <c r="E121" s="4"/>
      <c r="F121" s="27"/>
      <c r="G121" s="27"/>
      <c r="H121" s="27"/>
      <c r="I121" s="10"/>
      <c r="J121" s="4"/>
      <c r="K121" s="10"/>
      <c r="L121" s="10"/>
      <c r="M121" s="10"/>
      <c r="N121" s="10"/>
      <c r="O121" s="10"/>
      <c r="P121" s="10"/>
      <c r="Q121" s="10"/>
      <c r="R121" s="4"/>
      <c r="S121" s="10"/>
      <c r="T121" s="27"/>
      <c r="U121" s="27"/>
      <c r="V121" s="27"/>
      <c r="W121" s="27"/>
      <c r="X121" s="27"/>
      <c r="Y121" s="27"/>
      <c r="Z121" s="27"/>
      <c r="AA121" s="27"/>
      <c r="AB121" s="10"/>
      <c r="AC121" s="4"/>
      <c r="AD121" s="10"/>
      <c r="AE121" s="27"/>
      <c r="AF121" s="27"/>
      <c r="AG121" s="27"/>
      <c r="AH121" s="10"/>
      <c r="AI121" s="4"/>
      <c r="AJ121" s="27"/>
      <c r="AK121" s="27"/>
      <c r="AL121" s="27"/>
      <c r="AM121" s="44"/>
      <c r="AN121" s="7"/>
      <c r="AO121" s="7"/>
      <c r="AP121" s="7"/>
      <c r="AQ121" s="7">
        <f t="shared" si="23"/>
        <v>0</v>
      </c>
      <c r="AR121" s="3">
        <f t="shared" si="28"/>
        <v>34</v>
      </c>
      <c r="AS121" s="8">
        <f t="shared" si="24"/>
        <v>0</v>
      </c>
    </row>
    <row r="122" spans="1:45" ht="12.75" customHeight="1">
      <c r="A122" s="138"/>
      <c r="B122" s="104"/>
      <c r="C122" s="39" t="s">
        <v>85</v>
      </c>
      <c r="D122" s="22"/>
      <c r="E122" s="4"/>
      <c r="F122" s="27"/>
      <c r="G122" s="27"/>
      <c r="H122" s="27"/>
      <c r="I122" s="26"/>
      <c r="J122" s="27"/>
      <c r="K122" s="26"/>
      <c r="L122" s="26"/>
      <c r="M122" s="26"/>
      <c r="N122" s="26"/>
      <c r="O122" s="26"/>
      <c r="P122" s="26"/>
      <c r="Q122" s="26"/>
      <c r="R122" s="27"/>
      <c r="S122" s="26"/>
      <c r="T122" s="27"/>
      <c r="U122" s="27"/>
      <c r="V122" s="27"/>
      <c r="W122" s="27"/>
      <c r="X122" s="27"/>
      <c r="Y122" s="27"/>
      <c r="Z122" s="27"/>
      <c r="AA122" s="27"/>
      <c r="AB122" s="26"/>
      <c r="AC122" s="27"/>
      <c r="AD122" s="26"/>
      <c r="AE122" s="27"/>
      <c r="AF122" s="27"/>
      <c r="AG122" s="27"/>
      <c r="AH122" s="26"/>
      <c r="AI122" s="27"/>
      <c r="AJ122" s="27"/>
      <c r="AK122" s="27"/>
      <c r="AL122" s="27"/>
      <c r="AM122" s="44"/>
      <c r="AN122" s="7"/>
      <c r="AO122" s="7"/>
      <c r="AP122" s="7"/>
      <c r="AQ122" s="7">
        <f t="shared" si="23"/>
        <v>0</v>
      </c>
      <c r="AR122" s="3">
        <f t="shared" si="28"/>
        <v>34</v>
      </c>
      <c r="AS122" s="8">
        <f t="shared" si="24"/>
        <v>0</v>
      </c>
    </row>
    <row r="123" spans="1:45" ht="12.75" customHeight="1">
      <c r="A123" s="138"/>
      <c r="B123" s="101" t="s">
        <v>54</v>
      </c>
      <c r="C123" s="39" t="s">
        <v>83</v>
      </c>
      <c r="D123" s="22"/>
      <c r="E123" s="4"/>
      <c r="F123" s="27"/>
      <c r="G123" s="27"/>
      <c r="H123" s="27"/>
      <c r="I123" s="45"/>
      <c r="J123" s="94" t="s">
        <v>143</v>
      </c>
      <c r="K123" s="26"/>
      <c r="L123" s="26"/>
      <c r="M123" s="26"/>
      <c r="N123" s="26"/>
      <c r="O123" s="26"/>
      <c r="P123" s="26"/>
      <c r="Q123" s="45"/>
      <c r="R123" s="94" t="s">
        <v>143</v>
      </c>
      <c r="S123" s="26"/>
      <c r="T123" s="27"/>
      <c r="U123" s="27"/>
      <c r="V123" s="27"/>
      <c r="W123" s="27"/>
      <c r="X123" s="27"/>
      <c r="Y123" s="27"/>
      <c r="Z123" s="27"/>
      <c r="AA123" s="27"/>
      <c r="AB123" s="45"/>
      <c r="AC123" s="94" t="s">
        <v>143</v>
      </c>
      <c r="AD123" s="26"/>
      <c r="AE123" s="27"/>
      <c r="AF123" s="27"/>
      <c r="AG123" s="27"/>
      <c r="AH123" s="45"/>
      <c r="AI123" s="94" t="s">
        <v>144</v>
      </c>
      <c r="AJ123" s="27"/>
      <c r="AK123" s="27"/>
      <c r="AL123" s="27"/>
      <c r="AM123" s="44"/>
      <c r="AN123" s="7"/>
      <c r="AO123" s="7"/>
      <c r="AP123" s="7"/>
      <c r="AQ123" s="7">
        <f t="shared" si="23"/>
        <v>0</v>
      </c>
      <c r="AR123" s="3">
        <f t="shared" si="28"/>
        <v>34</v>
      </c>
      <c r="AS123" s="8">
        <f t="shared" si="24"/>
        <v>0</v>
      </c>
    </row>
    <row r="124" spans="1:45" ht="12.75" customHeight="1">
      <c r="A124" s="138"/>
      <c r="B124" s="102"/>
      <c r="C124" s="39" t="s">
        <v>84</v>
      </c>
      <c r="D124" s="22"/>
      <c r="E124" s="4"/>
      <c r="F124" s="27"/>
      <c r="G124" s="27"/>
      <c r="H124" s="27"/>
      <c r="I124" s="26"/>
      <c r="J124" s="4"/>
      <c r="K124" s="27"/>
      <c r="L124" s="27"/>
      <c r="M124" s="26"/>
      <c r="N124" s="27"/>
      <c r="O124" s="27"/>
      <c r="P124" s="27"/>
      <c r="Q124" s="26"/>
      <c r="R124" s="4"/>
      <c r="S124" s="27"/>
      <c r="T124" s="27"/>
      <c r="U124" s="27"/>
      <c r="V124" s="27"/>
      <c r="W124" s="27"/>
      <c r="X124" s="27"/>
      <c r="Y124" s="27"/>
      <c r="Z124" s="27"/>
      <c r="AA124" s="27"/>
      <c r="AB124" s="26"/>
      <c r="AC124" s="4"/>
      <c r="AD124" s="27"/>
      <c r="AE124" s="27"/>
      <c r="AF124" s="27"/>
      <c r="AG124" s="27"/>
      <c r="AH124" s="26"/>
      <c r="AI124" s="4"/>
      <c r="AJ124" s="27"/>
      <c r="AK124" s="27"/>
      <c r="AL124" s="27"/>
      <c r="AM124" s="44"/>
      <c r="AN124" s="7"/>
      <c r="AO124" s="7"/>
      <c r="AP124" s="7"/>
      <c r="AQ124" s="7">
        <f t="shared" si="23"/>
        <v>0</v>
      </c>
      <c r="AR124" s="3">
        <f t="shared" si="28"/>
        <v>34</v>
      </c>
      <c r="AS124" s="8">
        <f t="shared" si="24"/>
        <v>0</v>
      </c>
    </row>
    <row r="125" spans="1:45" ht="12.75" customHeight="1">
      <c r="A125" s="138"/>
      <c r="B125" s="103"/>
      <c r="C125" s="39" t="s">
        <v>85</v>
      </c>
      <c r="D125" s="22"/>
      <c r="E125" s="4"/>
      <c r="F125" s="27"/>
      <c r="G125" s="27"/>
      <c r="H125" s="27"/>
      <c r="I125" s="26"/>
      <c r="J125" s="4"/>
      <c r="K125" s="27"/>
      <c r="L125" s="27"/>
      <c r="M125" s="26"/>
      <c r="N125" s="27"/>
      <c r="O125" s="27"/>
      <c r="P125" s="27"/>
      <c r="Q125" s="26"/>
      <c r="R125" s="4"/>
      <c r="S125" s="27"/>
      <c r="T125" s="27"/>
      <c r="U125" s="27"/>
      <c r="V125" s="27"/>
      <c r="W125" s="27"/>
      <c r="X125" s="27"/>
      <c r="Y125" s="27"/>
      <c r="Z125" s="27"/>
      <c r="AA125" s="27"/>
      <c r="AB125" s="26"/>
      <c r="AC125" s="4"/>
      <c r="AD125" s="27"/>
      <c r="AE125" s="27"/>
      <c r="AF125" s="27"/>
      <c r="AG125" s="27"/>
      <c r="AH125" s="26"/>
      <c r="AI125" s="4"/>
      <c r="AJ125" s="27"/>
      <c r="AK125" s="27"/>
      <c r="AL125" s="27"/>
      <c r="AM125" s="44"/>
      <c r="AN125" s="7"/>
      <c r="AO125" s="7"/>
      <c r="AP125" s="7"/>
      <c r="AQ125" s="7">
        <f t="shared" si="23"/>
        <v>0</v>
      </c>
      <c r="AR125" s="3">
        <f t="shared" si="28"/>
        <v>34</v>
      </c>
      <c r="AS125" s="8">
        <f t="shared" si="24"/>
        <v>0</v>
      </c>
    </row>
    <row r="126" spans="1:45" ht="12.75" customHeight="1">
      <c r="A126" s="138"/>
      <c r="B126" s="101" t="s">
        <v>55</v>
      </c>
      <c r="C126" s="39" t="s">
        <v>83</v>
      </c>
      <c r="D126" s="22"/>
      <c r="E126" s="4"/>
      <c r="F126" s="27"/>
      <c r="G126" s="27"/>
      <c r="H126" s="27"/>
      <c r="I126" s="27"/>
      <c r="J126" s="94" t="s">
        <v>143</v>
      </c>
      <c r="K126" s="27"/>
      <c r="L126" s="27"/>
      <c r="M126" s="26"/>
      <c r="N126" s="27"/>
      <c r="O126" s="27"/>
      <c r="P126" s="27"/>
      <c r="Q126" s="27"/>
      <c r="R126" s="94" t="s">
        <v>143</v>
      </c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94" t="s">
        <v>143</v>
      </c>
      <c r="AD126" s="27"/>
      <c r="AE126" s="27"/>
      <c r="AF126" s="27"/>
      <c r="AG126" s="27"/>
      <c r="AH126" s="27"/>
      <c r="AI126" s="94" t="s">
        <v>144</v>
      </c>
      <c r="AJ126" s="27"/>
      <c r="AK126" s="27"/>
      <c r="AL126" s="27"/>
      <c r="AM126" s="44"/>
      <c r="AN126" s="7"/>
      <c r="AO126" s="7"/>
      <c r="AP126" s="7"/>
      <c r="AQ126" s="7">
        <f t="shared" si="23"/>
        <v>0</v>
      </c>
      <c r="AR126" s="3">
        <f t="shared" si="28"/>
        <v>34</v>
      </c>
      <c r="AS126" s="8">
        <f t="shared" si="24"/>
        <v>0</v>
      </c>
    </row>
    <row r="127" spans="1:45" ht="12.75" customHeight="1">
      <c r="A127" s="138"/>
      <c r="B127" s="102"/>
      <c r="C127" s="39" t="s">
        <v>84</v>
      </c>
      <c r="D127" s="22"/>
      <c r="E127" s="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6"/>
      <c r="AE127" s="27"/>
      <c r="AF127" s="43"/>
      <c r="AG127" s="43"/>
      <c r="AH127" s="27"/>
      <c r="AI127" s="27"/>
      <c r="AJ127" s="44"/>
      <c r="AK127" s="43"/>
      <c r="AL127" s="27"/>
      <c r="AM127" s="44"/>
      <c r="AN127" s="7"/>
      <c r="AO127" s="7"/>
      <c r="AP127" s="7"/>
      <c r="AQ127" s="7">
        <f t="shared" si="23"/>
        <v>0</v>
      </c>
      <c r="AR127" s="3">
        <f t="shared" si="28"/>
        <v>34</v>
      </c>
      <c r="AS127" s="8">
        <f t="shared" si="24"/>
        <v>0</v>
      </c>
    </row>
    <row r="128" spans="1:45" ht="12.75" customHeight="1">
      <c r="A128" s="138"/>
      <c r="B128" s="103"/>
      <c r="C128" s="39" t="s">
        <v>85</v>
      </c>
      <c r="D128" s="25"/>
      <c r="E128" s="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43"/>
      <c r="AI128" s="43"/>
      <c r="AJ128" s="44"/>
      <c r="AK128" s="27"/>
      <c r="AL128" s="27"/>
      <c r="AM128" s="44"/>
      <c r="AN128" s="7"/>
      <c r="AO128" s="7"/>
      <c r="AP128" s="7"/>
      <c r="AQ128" s="7">
        <f t="shared" si="23"/>
        <v>0</v>
      </c>
      <c r="AR128" s="3">
        <f t="shared" si="28"/>
        <v>34</v>
      </c>
      <c r="AS128" s="8">
        <f t="shared" si="24"/>
        <v>0</v>
      </c>
    </row>
    <row r="129" spans="1:45" ht="12.75" customHeight="1">
      <c r="A129" s="138"/>
      <c r="B129" s="104" t="s">
        <v>74</v>
      </c>
      <c r="C129" s="39" t="s">
        <v>83</v>
      </c>
      <c r="D129" s="25"/>
      <c r="E129" s="4"/>
      <c r="F129" s="27"/>
      <c r="G129" s="27"/>
      <c r="H129" s="27"/>
      <c r="I129" s="27"/>
      <c r="J129" s="94" t="s">
        <v>143</v>
      </c>
      <c r="K129" s="27"/>
      <c r="L129" s="27"/>
      <c r="M129" s="27"/>
      <c r="N129" s="27"/>
      <c r="O129" s="27"/>
      <c r="P129" s="27"/>
      <c r="Q129" s="27"/>
      <c r="R129" s="94" t="s">
        <v>143</v>
      </c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94" t="s">
        <v>143</v>
      </c>
      <c r="AD129" s="27"/>
      <c r="AE129" s="27"/>
      <c r="AF129" s="27"/>
      <c r="AG129" s="27"/>
      <c r="AH129" s="43"/>
      <c r="AI129" s="94" t="s">
        <v>143</v>
      </c>
      <c r="AJ129" s="44"/>
      <c r="AK129" s="27"/>
      <c r="AL129" s="27"/>
      <c r="AM129" s="44"/>
      <c r="AN129" s="7"/>
      <c r="AO129" s="7"/>
      <c r="AP129" s="7"/>
      <c r="AQ129" s="7">
        <f t="shared" si="23"/>
        <v>0</v>
      </c>
      <c r="AR129" s="51">
        <f t="shared" ref="AR129:AR131" si="29">34*2</f>
        <v>68</v>
      </c>
      <c r="AS129" s="8">
        <f t="shared" si="24"/>
        <v>0</v>
      </c>
    </row>
    <row r="130" spans="1:45" ht="12.75" customHeight="1">
      <c r="A130" s="138"/>
      <c r="B130" s="104"/>
      <c r="C130" s="39" t="s">
        <v>84</v>
      </c>
      <c r="D130" s="25"/>
      <c r="E130" s="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43"/>
      <c r="AI130" s="43"/>
      <c r="AJ130" s="44"/>
      <c r="AK130" s="27"/>
      <c r="AL130" s="27"/>
      <c r="AM130" s="44"/>
      <c r="AN130" s="7"/>
      <c r="AO130" s="7"/>
      <c r="AP130" s="7"/>
      <c r="AQ130" s="7">
        <f t="shared" si="23"/>
        <v>0</v>
      </c>
      <c r="AR130" s="51">
        <f t="shared" si="29"/>
        <v>68</v>
      </c>
      <c r="AS130" s="8">
        <f t="shared" si="24"/>
        <v>0</v>
      </c>
    </row>
    <row r="131" spans="1:45" ht="12.75" customHeight="1">
      <c r="A131" s="138"/>
      <c r="B131" s="104"/>
      <c r="C131" s="39" t="s">
        <v>85</v>
      </c>
      <c r="D131" s="25"/>
      <c r="E131" s="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43"/>
      <c r="AI131" s="43"/>
      <c r="AJ131" s="44"/>
      <c r="AK131" s="27"/>
      <c r="AL131" s="27"/>
      <c r="AM131" s="44"/>
      <c r="AN131" s="7"/>
      <c r="AO131" s="7"/>
      <c r="AP131" s="7"/>
      <c r="AQ131" s="7">
        <f t="shared" si="23"/>
        <v>0</v>
      </c>
      <c r="AR131" s="51">
        <f t="shared" si="29"/>
        <v>68</v>
      </c>
      <c r="AS131" s="8">
        <f t="shared" si="24"/>
        <v>0</v>
      </c>
    </row>
    <row r="132" spans="1:45" ht="27" customHeight="1">
      <c r="A132" s="69"/>
      <c r="B132" s="70"/>
      <c r="C132" s="70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9"/>
      <c r="AN132" s="69"/>
      <c r="AO132" s="69"/>
      <c r="AP132" s="69"/>
      <c r="AQ132" s="69"/>
      <c r="AR132" s="69"/>
      <c r="AS132" s="69"/>
    </row>
    <row r="133" spans="1:45" s="45" customFormat="1" ht="90.75" customHeight="1">
      <c r="A133" s="141" t="s">
        <v>26</v>
      </c>
      <c r="B133" s="141"/>
      <c r="C133" s="141"/>
      <c r="D133" s="141"/>
      <c r="E133" s="105" t="s">
        <v>40</v>
      </c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7" t="s">
        <v>20</v>
      </c>
      <c r="AR133" s="107" t="s">
        <v>22</v>
      </c>
      <c r="AS133" s="116" t="s">
        <v>21</v>
      </c>
    </row>
    <row r="134" spans="1:45" s="45" customFormat="1" ht="21" customHeight="1">
      <c r="A134" s="104" t="s">
        <v>0</v>
      </c>
      <c r="B134" s="104"/>
      <c r="C134" s="104"/>
      <c r="D134" s="23" t="s">
        <v>18</v>
      </c>
      <c r="E134" s="104" t="s">
        <v>1</v>
      </c>
      <c r="F134" s="104"/>
      <c r="G134" s="104"/>
      <c r="H134" s="104"/>
      <c r="I134" s="104" t="s">
        <v>2</v>
      </c>
      <c r="J134" s="104"/>
      <c r="K134" s="104"/>
      <c r="L134" s="104"/>
      <c r="M134" s="104" t="s">
        <v>3</v>
      </c>
      <c r="N134" s="104"/>
      <c r="O134" s="104"/>
      <c r="P134" s="104"/>
      <c r="Q134" s="104" t="s">
        <v>4</v>
      </c>
      <c r="R134" s="104"/>
      <c r="S134" s="104"/>
      <c r="T134" s="104"/>
      <c r="U134" s="104" t="s">
        <v>5</v>
      </c>
      <c r="V134" s="104"/>
      <c r="W134" s="104"/>
      <c r="X134" s="104" t="s">
        <v>6</v>
      </c>
      <c r="Y134" s="104"/>
      <c r="Z134" s="104"/>
      <c r="AA134" s="104"/>
      <c r="AB134" s="104" t="s">
        <v>7</v>
      </c>
      <c r="AC134" s="104"/>
      <c r="AD134" s="104"/>
      <c r="AE134" s="104" t="s">
        <v>8</v>
      </c>
      <c r="AF134" s="104"/>
      <c r="AG134" s="104"/>
      <c r="AH134" s="104"/>
      <c r="AI134" s="104"/>
      <c r="AJ134" s="104" t="s">
        <v>9</v>
      </c>
      <c r="AK134" s="104"/>
      <c r="AL134" s="104"/>
      <c r="AM134" s="104" t="s">
        <v>10</v>
      </c>
      <c r="AN134" s="104"/>
      <c r="AO134" s="104"/>
      <c r="AP134" s="104"/>
      <c r="AQ134" s="107"/>
      <c r="AR134" s="107"/>
      <c r="AS134" s="116"/>
    </row>
    <row r="135" spans="1:45" s="45" customFormat="1" ht="15" customHeight="1">
      <c r="A135" s="104"/>
      <c r="B135" s="104"/>
      <c r="C135" s="104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07"/>
      <c r="AR135" s="107"/>
      <c r="AS135" s="116"/>
    </row>
    <row r="136" spans="1:45" s="45" customFormat="1" ht="14.25" customHeight="1">
      <c r="A136" s="138" t="s">
        <v>25</v>
      </c>
      <c r="B136" s="101" t="s">
        <v>13</v>
      </c>
      <c r="C136" s="24" t="s">
        <v>88</v>
      </c>
      <c r="D136" s="25"/>
      <c r="E136" s="4"/>
      <c r="F136" s="27"/>
      <c r="G136" s="27"/>
      <c r="H136" s="27"/>
      <c r="I136" s="94" t="s">
        <v>144</v>
      </c>
      <c r="J136" s="4"/>
      <c r="K136" s="4"/>
      <c r="L136" s="4"/>
      <c r="M136" s="4"/>
      <c r="N136" s="4"/>
      <c r="O136" s="4"/>
      <c r="P136" s="4"/>
      <c r="Q136" s="94" t="s">
        <v>144</v>
      </c>
      <c r="R136" s="4"/>
      <c r="S136" s="4"/>
      <c r="T136" s="4"/>
      <c r="U136" s="4"/>
      <c r="V136" s="4"/>
      <c r="W136" s="4"/>
      <c r="X136" s="4"/>
      <c r="Y136" s="4"/>
      <c r="Z136" s="4"/>
      <c r="AA136" s="27"/>
      <c r="AB136" s="94" t="s">
        <v>144</v>
      </c>
      <c r="AC136" s="43"/>
      <c r="AD136" s="43"/>
      <c r="AE136" s="174" t="s">
        <v>146</v>
      </c>
      <c r="AF136" s="4"/>
      <c r="AG136" s="4"/>
      <c r="AH136" s="4"/>
      <c r="AI136" s="4"/>
      <c r="AJ136" s="4"/>
      <c r="AK136" s="4"/>
      <c r="AL136" s="4"/>
      <c r="AM136" s="7"/>
      <c r="AN136" s="7"/>
      <c r="AO136" s="7"/>
      <c r="AP136" s="7"/>
      <c r="AQ136" s="7">
        <f t="shared" ref="AQ136:AQ168" si="30">SUM(E136:AP136)</f>
        <v>0</v>
      </c>
      <c r="AR136" s="3">
        <f>34*5</f>
        <v>170</v>
      </c>
      <c r="AS136" s="8">
        <f t="shared" ref="AS136:AS168" si="31">AQ136/AR136</f>
        <v>0</v>
      </c>
    </row>
    <row r="137" spans="1:45" s="45" customFormat="1" ht="17.25" customHeight="1">
      <c r="A137" s="138"/>
      <c r="B137" s="102"/>
      <c r="C137" s="24" t="s">
        <v>89</v>
      </c>
      <c r="D137" s="25"/>
      <c r="E137" s="4"/>
      <c r="F137" s="27"/>
      <c r="G137" s="27"/>
      <c r="H137" s="2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si="30"/>
        <v>0</v>
      </c>
      <c r="AR137" s="3">
        <f t="shared" ref="AR137:AR138" si="32">34*5</f>
        <v>170</v>
      </c>
      <c r="AS137" s="8">
        <f t="shared" si="31"/>
        <v>0</v>
      </c>
    </row>
    <row r="138" spans="1:45" s="45" customFormat="1" ht="13.5" customHeight="1">
      <c r="A138" s="138"/>
      <c r="B138" s="103"/>
      <c r="C138" s="24" t="s">
        <v>90</v>
      </c>
      <c r="D138" s="25"/>
      <c r="E138" s="4"/>
      <c r="F138" s="27"/>
      <c r="G138" s="27"/>
      <c r="H138" s="2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7"/>
      <c r="AN138" s="7"/>
      <c r="AO138" s="7"/>
      <c r="AP138" s="7"/>
      <c r="AQ138" s="7">
        <f t="shared" si="30"/>
        <v>0</v>
      </c>
      <c r="AR138" s="3">
        <f t="shared" si="32"/>
        <v>170</v>
      </c>
      <c r="AS138" s="8">
        <f t="shared" si="31"/>
        <v>0</v>
      </c>
    </row>
    <row r="139" spans="1:45" s="45" customFormat="1" ht="18" customHeight="1">
      <c r="A139" s="138"/>
      <c r="B139" s="101" t="s">
        <v>27</v>
      </c>
      <c r="C139" s="24" t="s">
        <v>88</v>
      </c>
      <c r="D139" s="25"/>
      <c r="E139" s="4"/>
      <c r="F139" s="27"/>
      <c r="G139" s="27"/>
      <c r="H139" s="27"/>
      <c r="I139" s="94" t="s">
        <v>144</v>
      </c>
      <c r="J139" s="27"/>
      <c r="K139" s="27"/>
      <c r="L139" s="27"/>
      <c r="M139" s="27"/>
      <c r="N139" s="27"/>
      <c r="O139" s="27"/>
      <c r="P139" s="27"/>
      <c r="Q139" s="94" t="s">
        <v>144</v>
      </c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94" t="s">
        <v>144</v>
      </c>
      <c r="AC139" s="43"/>
      <c r="AD139" s="43"/>
      <c r="AE139" s="174" t="s">
        <v>146</v>
      </c>
      <c r="AF139" s="27"/>
      <c r="AG139" s="27"/>
      <c r="AH139" s="27"/>
      <c r="AI139" s="27"/>
      <c r="AJ139" s="27"/>
      <c r="AK139" s="27"/>
      <c r="AL139" s="27"/>
      <c r="AM139" s="7"/>
      <c r="AN139" s="7"/>
      <c r="AO139" s="7"/>
      <c r="AP139" s="7"/>
      <c r="AQ139" s="7">
        <f t="shared" si="30"/>
        <v>0</v>
      </c>
      <c r="AR139" s="3">
        <f>34*3</f>
        <v>102</v>
      </c>
      <c r="AS139" s="8">
        <f t="shared" si="31"/>
        <v>0</v>
      </c>
    </row>
    <row r="140" spans="1:45" s="45" customFormat="1" ht="18" customHeight="1">
      <c r="A140" s="138"/>
      <c r="B140" s="102"/>
      <c r="C140" s="24" t="s">
        <v>89</v>
      </c>
      <c r="D140" s="25"/>
      <c r="E140" s="4"/>
      <c r="F140" s="4"/>
      <c r="G140" s="4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7"/>
      <c r="AN140" s="7"/>
      <c r="AO140" s="7"/>
      <c r="AP140" s="7"/>
      <c r="AQ140" s="7">
        <f t="shared" si="30"/>
        <v>0</v>
      </c>
      <c r="AR140" s="3">
        <f t="shared" ref="AR140:AR144" si="33">34*3</f>
        <v>102</v>
      </c>
      <c r="AS140" s="8">
        <f t="shared" si="31"/>
        <v>0</v>
      </c>
    </row>
    <row r="141" spans="1:45" s="45" customFormat="1" ht="18.75" customHeight="1">
      <c r="A141" s="138"/>
      <c r="B141" s="103"/>
      <c r="C141" s="24" t="s">
        <v>90</v>
      </c>
      <c r="D141" s="25"/>
      <c r="E141" s="4"/>
      <c r="F141" s="4"/>
      <c r="G141" s="4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7"/>
      <c r="AN141" s="7"/>
      <c r="AO141" s="7"/>
      <c r="AP141" s="7"/>
      <c r="AQ141" s="7">
        <f t="shared" si="30"/>
        <v>0</v>
      </c>
      <c r="AR141" s="3">
        <f t="shared" si="33"/>
        <v>102</v>
      </c>
      <c r="AS141" s="8">
        <f t="shared" si="31"/>
        <v>0</v>
      </c>
    </row>
    <row r="142" spans="1:45" s="45" customFormat="1" ht="21" customHeight="1">
      <c r="A142" s="138"/>
      <c r="B142" s="101" t="s">
        <v>12</v>
      </c>
      <c r="C142" s="24" t="s">
        <v>88</v>
      </c>
      <c r="D142" s="20"/>
      <c r="E142" s="4"/>
      <c r="F142" s="4"/>
      <c r="G142" s="4"/>
      <c r="H142" s="27"/>
      <c r="I142" s="94" t="s">
        <v>144</v>
      </c>
      <c r="J142" s="27"/>
      <c r="K142" s="27"/>
      <c r="L142" s="27"/>
      <c r="M142" s="27"/>
      <c r="N142" s="27"/>
      <c r="O142" s="27"/>
      <c r="P142" s="27"/>
      <c r="Q142" s="94" t="s">
        <v>144</v>
      </c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94" t="s">
        <v>144</v>
      </c>
      <c r="AC142" s="43"/>
      <c r="AD142" s="43"/>
      <c r="AE142" s="174" t="s">
        <v>146</v>
      </c>
      <c r="AF142" s="27"/>
      <c r="AG142" s="27"/>
      <c r="AH142" s="27"/>
      <c r="AI142" s="27"/>
      <c r="AJ142" s="27"/>
      <c r="AK142" s="27"/>
      <c r="AL142" s="27"/>
      <c r="AM142" s="7"/>
      <c r="AN142" s="7"/>
      <c r="AO142" s="7"/>
      <c r="AP142" s="7"/>
      <c r="AQ142" s="7">
        <f t="shared" si="30"/>
        <v>0</v>
      </c>
      <c r="AR142" s="3">
        <f t="shared" si="33"/>
        <v>102</v>
      </c>
      <c r="AS142" s="8">
        <f t="shared" si="31"/>
        <v>0</v>
      </c>
    </row>
    <row r="143" spans="1:45" s="45" customFormat="1" ht="18.75" customHeight="1">
      <c r="A143" s="138"/>
      <c r="B143" s="102"/>
      <c r="C143" s="24" t="s">
        <v>89</v>
      </c>
      <c r="D143" s="20"/>
      <c r="E143" s="4"/>
      <c r="F143" s="4"/>
      <c r="G143" s="4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7"/>
      <c r="AN143" s="7"/>
      <c r="AO143" s="7"/>
      <c r="AP143" s="7"/>
      <c r="AQ143" s="7">
        <f t="shared" si="30"/>
        <v>0</v>
      </c>
      <c r="AR143" s="3">
        <f t="shared" si="33"/>
        <v>102</v>
      </c>
      <c r="AS143" s="8">
        <f t="shared" si="31"/>
        <v>0</v>
      </c>
    </row>
    <row r="144" spans="1:45" s="45" customFormat="1" ht="16.5" customHeight="1">
      <c r="A144" s="138"/>
      <c r="B144" s="103"/>
      <c r="C144" s="24" t="s">
        <v>90</v>
      </c>
      <c r="D144" s="20"/>
      <c r="E144" s="4"/>
      <c r="F144" s="4"/>
      <c r="G144" s="4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95"/>
      <c r="AA144" s="95"/>
      <c r="AB144" s="96"/>
      <c r="AC144" s="175"/>
      <c r="AD144" s="175"/>
      <c r="AE144" s="96"/>
      <c r="AF144" s="95"/>
      <c r="AG144" s="27"/>
      <c r="AH144" s="27"/>
      <c r="AI144" s="44"/>
      <c r="AJ144" s="44"/>
      <c r="AK144" s="27"/>
      <c r="AL144" s="27"/>
      <c r="AM144" s="7"/>
      <c r="AN144" s="7"/>
      <c r="AO144" s="7"/>
      <c r="AP144" s="7"/>
      <c r="AQ144" s="7">
        <f t="shared" si="30"/>
        <v>0</v>
      </c>
      <c r="AR144" s="3">
        <f t="shared" si="33"/>
        <v>102</v>
      </c>
      <c r="AS144" s="8">
        <f t="shared" si="31"/>
        <v>0</v>
      </c>
    </row>
    <row r="145" spans="1:45" s="45" customFormat="1" ht="21" customHeight="1">
      <c r="A145" s="138"/>
      <c r="B145" s="101" t="s">
        <v>11</v>
      </c>
      <c r="C145" s="24" t="s">
        <v>88</v>
      </c>
      <c r="D145" s="25"/>
      <c r="E145" s="4"/>
      <c r="F145" s="4"/>
      <c r="G145" s="4"/>
      <c r="H145" s="27"/>
      <c r="I145" s="94" t="s">
        <v>144</v>
      </c>
      <c r="J145" s="27"/>
      <c r="K145" s="27"/>
      <c r="L145" s="27"/>
      <c r="M145" s="27"/>
      <c r="N145" s="27"/>
      <c r="O145" s="27"/>
      <c r="P145" s="27"/>
      <c r="Q145" s="94" t="s">
        <v>144</v>
      </c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94" t="s">
        <v>144</v>
      </c>
      <c r="AC145" s="43"/>
      <c r="AD145" s="43"/>
      <c r="AE145" s="174" t="s">
        <v>146</v>
      </c>
      <c r="AF145" s="27"/>
      <c r="AG145" s="27"/>
      <c r="AH145" s="27"/>
      <c r="AI145" s="44"/>
      <c r="AJ145" s="44"/>
      <c r="AK145" s="27"/>
      <c r="AL145" s="27"/>
      <c r="AM145" s="7"/>
      <c r="AN145" s="7"/>
      <c r="AO145" s="7"/>
      <c r="AP145" s="7"/>
      <c r="AQ145" s="7">
        <f t="shared" si="30"/>
        <v>0</v>
      </c>
      <c r="AR145" s="3">
        <f t="shared" ref="AR145:AR147" si="34">34*5</f>
        <v>170</v>
      </c>
      <c r="AS145" s="8">
        <f t="shared" si="31"/>
        <v>0</v>
      </c>
    </row>
    <row r="146" spans="1:45" s="45" customFormat="1" ht="21" customHeight="1">
      <c r="A146" s="138"/>
      <c r="B146" s="102"/>
      <c r="C146" s="24" t="s">
        <v>89</v>
      </c>
      <c r="D146" s="25"/>
      <c r="E146" s="4"/>
      <c r="F146" s="4"/>
      <c r="G146" s="4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44"/>
      <c r="AJ146" s="44"/>
      <c r="AK146" s="27"/>
      <c r="AL146" s="27"/>
      <c r="AM146" s="7"/>
      <c r="AN146" s="7"/>
      <c r="AO146" s="7"/>
      <c r="AP146" s="7"/>
      <c r="AQ146" s="7">
        <f t="shared" si="30"/>
        <v>0</v>
      </c>
      <c r="AR146" s="3">
        <f t="shared" si="34"/>
        <v>170</v>
      </c>
      <c r="AS146" s="8">
        <f t="shared" si="31"/>
        <v>0</v>
      </c>
    </row>
    <row r="147" spans="1:45" s="45" customFormat="1" ht="18" customHeight="1">
      <c r="A147" s="138"/>
      <c r="B147" s="103"/>
      <c r="C147" s="24" t="s">
        <v>90</v>
      </c>
      <c r="D147" s="25"/>
      <c r="E147" s="4"/>
      <c r="F147" s="4"/>
      <c r="G147" s="4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44"/>
      <c r="AJ147" s="44"/>
      <c r="AK147" s="27"/>
      <c r="AL147" s="27"/>
      <c r="AM147" s="7"/>
      <c r="AN147" s="7"/>
      <c r="AO147" s="7"/>
      <c r="AP147" s="7"/>
      <c r="AQ147" s="7">
        <f t="shared" si="30"/>
        <v>0</v>
      </c>
      <c r="AR147" s="3">
        <f t="shared" si="34"/>
        <v>170</v>
      </c>
      <c r="AS147" s="8">
        <f t="shared" si="31"/>
        <v>0</v>
      </c>
    </row>
    <row r="148" spans="1:45" s="45" customFormat="1" ht="21" customHeight="1">
      <c r="A148" s="138"/>
      <c r="B148" s="101" t="s">
        <v>28</v>
      </c>
      <c r="C148" s="24" t="s">
        <v>88</v>
      </c>
      <c r="D148" s="25"/>
      <c r="E148" s="4"/>
      <c r="F148" s="4"/>
      <c r="G148" s="4"/>
      <c r="H148" s="27"/>
      <c r="I148" s="94" t="s">
        <v>144</v>
      </c>
      <c r="J148" s="27"/>
      <c r="K148" s="27"/>
      <c r="L148" s="27"/>
      <c r="M148" s="27"/>
      <c r="N148" s="27"/>
      <c r="O148" s="27"/>
      <c r="P148" s="27"/>
      <c r="Q148" s="94" t="s">
        <v>144</v>
      </c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94" t="s">
        <v>144</v>
      </c>
      <c r="AC148" s="43"/>
      <c r="AD148" s="43"/>
      <c r="AE148" s="174" t="s">
        <v>146</v>
      </c>
      <c r="AF148" s="27"/>
      <c r="AG148" s="27"/>
      <c r="AH148" s="27"/>
      <c r="AI148" s="44"/>
      <c r="AJ148" s="44"/>
      <c r="AK148" s="27"/>
      <c r="AL148" s="27"/>
      <c r="AM148" s="7"/>
      <c r="AN148" s="7"/>
      <c r="AO148" s="7"/>
      <c r="AP148" s="7"/>
      <c r="AQ148" s="7">
        <f t="shared" si="30"/>
        <v>0</v>
      </c>
      <c r="AR148" s="3">
        <f t="shared" ref="AR148:AR150" si="35">34*3</f>
        <v>102</v>
      </c>
      <c r="AS148" s="8">
        <f t="shared" si="31"/>
        <v>0</v>
      </c>
    </row>
    <row r="149" spans="1:45" s="45" customFormat="1" ht="18.75" customHeight="1">
      <c r="A149" s="138"/>
      <c r="B149" s="102"/>
      <c r="C149" s="24" t="s">
        <v>89</v>
      </c>
      <c r="D149" s="22"/>
      <c r="E149" s="4"/>
      <c r="F149" s="4"/>
      <c r="G149" s="4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44"/>
      <c r="AJ149" s="44"/>
      <c r="AK149" s="27"/>
      <c r="AL149" s="27"/>
      <c r="AM149" s="7"/>
      <c r="AN149" s="7"/>
      <c r="AO149" s="7"/>
      <c r="AP149" s="7"/>
      <c r="AQ149" s="7">
        <f t="shared" si="30"/>
        <v>0</v>
      </c>
      <c r="AR149" s="3">
        <f t="shared" si="35"/>
        <v>102</v>
      </c>
      <c r="AS149" s="8">
        <f t="shared" si="31"/>
        <v>0</v>
      </c>
    </row>
    <row r="150" spans="1:45" s="45" customFormat="1" ht="18" customHeight="1">
      <c r="A150" s="138"/>
      <c r="B150" s="103"/>
      <c r="C150" s="24" t="s">
        <v>90</v>
      </c>
      <c r="D150" s="25"/>
      <c r="E150" s="4"/>
      <c r="F150" s="4"/>
      <c r="G150" s="4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43"/>
      <c r="U150" s="27"/>
      <c r="V150" s="27"/>
      <c r="W150" s="27"/>
      <c r="X150" s="27"/>
      <c r="Y150" s="27"/>
      <c r="Z150" s="27"/>
      <c r="AA150" s="27"/>
      <c r="AB150" s="95"/>
      <c r="AC150" s="27"/>
      <c r="AD150" s="27"/>
      <c r="AE150" s="27"/>
      <c r="AF150" s="27"/>
      <c r="AG150" s="27"/>
      <c r="AH150" s="27"/>
      <c r="AI150" s="44"/>
      <c r="AJ150" s="44"/>
      <c r="AK150" s="27"/>
      <c r="AL150" s="27"/>
      <c r="AM150" s="7"/>
      <c r="AN150" s="7"/>
      <c r="AO150" s="7"/>
      <c r="AP150" s="7"/>
      <c r="AQ150" s="7">
        <f t="shared" si="30"/>
        <v>0</v>
      </c>
      <c r="AR150" s="3">
        <f t="shared" si="35"/>
        <v>102</v>
      </c>
      <c r="AS150" s="8">
        <f t="shared" si="31"/>
        <v>0</v>
      </c>
    </row>
    <row r="151" spans="1:45" s="45" customFormat="1" ht="18" customHeight="1">
      <c r="A151" s="138"/>
      <c r="B151" s="101" t="s">
        <v>30</v>
      </c>
      <c r="C151" s="24" t="s">
        <v>88</v>
      </c>
      <c r="D151" s="25"/>
      <c r="E151" s="4"/>
      <c r="F151" s="4"/>
      <c r="G151" s="4"/>
      <c r="H151" s="27"/>
      <c r="I151" s="27"/>
      <c r="J151" s="94" t="s">
        <v>144</v>
      </c>
      <c r="K151" s="27"/>
      <c r="L151" s="27"/>
      <c r="M151" s="27"/>
      <c r="N151" s="27"/>
      <c r="O151" s="27"/>
      <c r="P151" s="27"/>
      <c r="Q151" s="27"/>
      <c r="R151" s="94" t="s">
        <v>144</v>
      </c>
      <c r="S151" s="27"/>
      <c r="T151" s="27"/>
      <c r="U151" s="27"/>
      <c r="V151" s="27"/>
      <c r="W151" s="27"/>
      <c r="X151" s="27"/>
      <c r="Y151" s="27"/>
      <c r="Z151" s="27"/>
      <c r="AA151" s="94" t="s">
        <v>144</v>
      </c>
      <c r="AB151" s="96"/>
      <c r="AC151" s="43"/>
      <c r="AD151" s="43"/>
      <c r="AE151" s="174" t="s">
        <v>146</v>
      </c>
      <c r="AF151" s="27"/>
      <c r="AG151" s="43"/>
      <c r="AH151" s="27"/>
      <c r="AI151" s="27"/>
      <c r="AJ151" s="44"/>
      <c r="AK151" s="27"/>
      <c r="AL151" s="27"/>
      <c r="AM151" s="7"/>
      <c r="AN151" s="7"/>
      <c r="AO151" s="7"/>
      <c r="AP151" s="7"/>
      <c r="AQ151" s="7">
        <f t="shared" si="30"/>
        <v>0</v>
      </c>
      <c r="AR151" s="3">
        <f>34*1</f>
        <v>34</v>
      </c>
      <c r="AS151" s="8">
        <f t="shared" si="31"/>
        <v>0</v>
      </c>
    </row>
    <row r="152" spans="1:45" s="45" customFormat="1" ht="15.75" customHeight="1">
      <c r="A152" s="138"/>
      <c r="B152" s="102"/>
      <c r="C152" s="24" t="s">
        <v>89</v>
      </c>
      <c r="D152" s="25"/>
      <c r="E152" s="4"/>
      <c r="F152" s="4"/>
      <c r="G152" s="4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95"/>
      <c r="AC152" s="27"/>
      <c r="AD152" s="27"/>
      <c r="AE152" s="27"/>
      <c r="AF152" s="27"/>
      <c r="AG152" s="27"/>
      <c r="AH152" s="27"/>
      <c r="AI152" s="27"/>
      <c r="AJ152" s="43"/>
      <c r="AK152" s="27"/>
      <c r="AL152" s="27"/>
      <c r="AM152" s="7"/>
      <c r="AN152" s="7"/>
      <c r="AO152" s="7"/>
      <c r="AP152" s="7"/>
      <c r="AQ152" s="7">
        <f t="shared" si="30"/>
        <v>0</v>
      </c>
      <c r="AR152" s="3">
        <f t="shared" ref="AR152:AR162" si="36">34*1</f>
        <v>34</v>
      </c>
      <c r="AS152" s="8">
        <f t="shared" si="31"/>
        <v>0</v>
      </c>
    </row>
    <row r="153" spans="1:45" s="45" customFormat="1" ht="12.75" customHeight="1">
      <c r="A153" s="138"/>
      <c r="B153" s="103"/>
      <c r="C153" s="24" t="s">
        <v>90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95"/>
      <c r="AC153" s="4"/>
      <c r="AD153" s="4"/>
      <c r="AE153" s="4"/>
      <c r="AF153" s="4"/>
      <c r="AG153" s="4"/>
      <c r="AH153" s="4"/>
      <c r="AI153" s="3"/>
      <c r="AJ153" s="27"/>
      <c r="AK153" s="4"/>
      <c r="AL153" s="4"/>
      <c r="AM153" s="7"/>
      <c r="AN153" s="7"/>
      <c r="AO153" s="7"/>
      <c r="AP153" s="7"/>
      <c r="AQ153" s="7">
        <f t="shared" si="30"/>
        <v>0</v>
      </c>
      <c r="AR153" s="3">
        <f t="shared" si="36"/>
        <v>34</v>
      </c>
      <c r="AS153" s="8">
        <f t="shared" si="31"/>
        <v>0</v>
      </c>
    </row>
    <row r="154" spans="1:45" s="45" customFormat="1" ht="18" customHeight="1">
      <c r="A154" s="138"/>
      <c r="B154" s="101" t="s">
        <v>29</v>
      </c>
      <c r="C154" s="24" t="s">
        <v>88</v>
      </c>
      <c r="D154" s="22"/>
      <c r="E154" s="4"/>
      <c r="F154" s="4"/>
      <c r="G154" s="4"/>
      <c r="H154" s="4"/>
      <c r="I154" s="4"/>
      <c r="J154" s="94" t="s">
        <v>144</v>
      </c>
      <c r="K154" s="4"/>
      <c r="L154" s="4"/>
      <c r="M154" s="4"/>
      <c r="N154" s="4"/>
      <c r="O154" s="4"/>
      <c r="P154" s="4"/>
      <c r="Q154" s="4"/>
      <c r="R154" s="94" t="s">
        <v>144</v>
      </c>
      <c r="S154" s="4"/>
      <c r="T154" s="4"/>
      <c r="U154" s="4"/>
      <c r="V154" s="4"/>
      <c r="W154" s="4"/>
      <c r="X154" s="4"/>
      <c r="Y154" s="4"/>
      <c r="Z154" s="4"/>
      <c r="AA154" s="94" t="s">
        <v>144</v>
      </c>
      <c r="AB154" s="96"/>
      <c r="AC154" s="43"/>
      <c r="AD154" s="43"/>
      <c r="AE154" s="174" t="s">
        <v>146</v>
      </c>
      <c r="AF154" s="3"/>
      <c r="AG154" s="3"/>
      <c r="AH154" s="4"/>
      <c r="AI154" s="27"/>
      <c r="AJ154" s="7"/>
      <c r="AK154" s="3"/>
      <c r="AL154" s="4"/>
      <c r="AM154" s="7"/>
      <c r="AN154" s="7"/>
      <c r="AO154" s="7"/>
      <c r="AP154" s="7"/>
      <c r="AQ154" s="7">
        <f t="shared" si="30"/>
        <v>0</v>
      </c>
      <c r="AR154" s="3">
        <f t="shared" si="36"/>
        <v>34</v>
      </c>
      <c r="AS154" s="8">
        <f t="shared" si="31"/>
        <v>0</v>
      </c>
    </row>
    <row r="155" spans="1:45" s="45" customFormat="1" ht="15.75" customHeight="1">
      <c r="A155" s="138"/>
      <c r="B155" s="102"/>
      <c r="C155" s="24" t="s">
        <v>89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95"/>
      <c r="AC155" s="4"/>
      <c r="AD155" s="4"/>
      <c r="AE155" s="4"/>
      <c r="AF155" s="3"/>
      <c r="AG155" s="3"/>
      <c r="AH155" s="4"/>
      <c r="AI155" s="27"/>
      <c r="AJ155" s="7"/>
      <c r="AK155" s="3"/>
      <c r="AL155" s="4"/>
      <c r="AM155" s="7"/>
      <c r="AN155" s="7"/>
      <c r="AO155" s="7"/>
      <c r="AP155" s="7"/>
      <c r="AQ155" s="7">
        <f t="shared" si="30"/>
        <v>0</v>
      </c>
      <c r="AR155" s="3">
        <f t="shared" si="36"/>
        <v>34</v>
      </c>
      <c r="AS155" s="8">
        <f t="shared" si="31"/>
        <v>0</v>
      </c>
    </row>
    <row r="156" spans="1:45" s="45" customFormat="1" ht="15.75" customHeight="1">
      <c r="A156" s="138"/>
      <c r="B156" s="103"/>
      <c r="C156" s="24" t="s">
        <v>90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95"/>
      <c r="AC156" s="4"/>
      <c r="AD156" s="4"/>
      <c r="AE156" s="4"/>
      <c r="AF156" s="3"/>
      <c r="AG156" s="3"/>
      <c r="AH156" s="4"/>
      <c r="AI156" s="27"/>
      <c r="AJ156" s="7"/>
      <c r="AK156" s="3"/>
      <c r="AL156" s="4"/>
      <c r="AM156" s="7"/>
      <c r="AN156" s="7"/>
      <c r="AO156" s="7"/>
      <c r="AP156" s="7"/>
      <c r="AQ156" s="7">
        <f t="shared" si="30"/>
        <v>0</v>
      </c>
      <c r="AR156" s="3">
        <f t="shared" si="36"/>
        <v>34</v>
      </c>
      <c r="AS156" s="8">
        <f t="shared" si="31"/>
        <v>0</v>
      </c>
    </row>
    <row r="157" spans="1:45" s="45" customFormat="1" ht="18" customHeight="1">
      <c r="A157" s="138"/>
      <c r="B157" s="104" t="s">
        <v>53</v>
      </c>
      <c r="C157" s="24" t="s">
        <v>88</v>
      </c>
      <c r="D157" s="22"/>
      <c r="E157" s="4"/>
      <c r="F157" s="4"/>
      <c r="G157" s="4"/>
      <c r="H157" s="4"/>
      <c r="I157" s="4"/>
      <c r="J157" s="94" t="s">
        <v>143</v>
      </c>
      <c r="K157" s="4"/>
      <c r="L157" s="4"/>
      <c r="M157" s="4"/>
      <c r="N157" s="4"/>
      <c r="O157" s="4"/>
      <c r="P157" s="4"/>
      <c r="Q157" s="4"/>
      <c r="R157" s="94" t="s">
        <v>143</v>
      </c>
      <c r="S157" s="4"/>
      <c r="T157" s="4"/>
      <c r="U157" s="4"/>
      <c r="V157" s="4"/>
      <c r="W157" s="4"/>
      <c r="X157" s="4"/>
      <c r="Y157" s="4"/>
      <c r="Z157" s="4"/>
      <c r="AA157" s="94" t="s">
        <v>143</v>
      </c>
      <c r="AB157" s="96"/>
      <c r="AC157" s="4"/>
      <c r="AD157" s="4"/>
      <c r="AE157" s="4"/>
      <c r="AF157" s="3"/>
      <c r="AG157" s="3"/>
      <c r="AH157" s="4"/>
      <c r="AI157" s="94" t="s">
        <v>144</v>
      </c>
      <c r="AJ157" s="7"/>
      <c r="AK157" s="3"/>
      <c r="AL157" s="4"/>
      <c r="AM157" s="7"/>
      <c r="AN157" s="7"/>
      <c r="AO157" s="7"/>
      <c r="AP157" s="7"/>
      <c r="AQ157" s="7">
        <f t="shared" si="30"/>
        <v>0</v>
      </c>
      <c r="AR157" s="3">
        <f t="shared" si="36"/>
        <v>34</v>
      </c>
      <c r="AS157" s="8">
        <f t="shared" si="31"/>
        <v>0</v>
      </c>
    </row>
    <row r="158" spans="1:45" s="45" customFormat="1" ht="14.25" customHeight="1">
      <c r="A158" s="138"/>
      <c r="B158" s="104"/>
      <c r="C158" s="24" t="s">
        <v>89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95"/>
      <c r="AC158" s="4"/>
      <c r="AD158" s="4"/>
      <c r="AE158" s="4"/>
      <c r="AF158" s="3"/>
      <c r="AG158" s="3"/>
      <c r="AH158" s="4"/>
      <c r="AI158" s="4"/>
      <c r="AJ158" s="7"/>
      <c r="AK158" s="3"/>
      <c r="AL158" s="4"/>
      <c r="AM158" s="7"/>
      <c r="AN158" s="7"/>
      <c r="AO158" s="7"/>
      <c r="AP158" s="7"/>
      <c r="AQ158" s="7">
        <f t="shared" si="30"/>
        <v>0</v>
      </c>
      <c r="AR158" s="3">
        <f t="shared" si="36"/>
        <v>34</v>
      </c>
      <c r="AS158" s="8">
        <f t="shared" si="31"/>
        <v>0</v>
      </c>
    </row>
    <row r="159" spans="1:45" s="45" customFormat="1" ht="12.75" customHeight="1">
      <c r="A159" s="138"/>
      <c r="B159" s="104"/>
      <c r="C159" s="24" t="s">
        <v>90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95"/>
      <c r="AC159" s="4"/>
      <c r="AD159" s="4"/>
      <c r="AE159" s="4"/>
      <c r="AF159" s="3"/>
      <c r="AG159" s="3"/>
      <c r="AH159" s="4"/>
      <c r="AI159" s="4"/>
      <c r="AJ159" s="7"/>
      <c r="AK159" s="3"/>
      <c r="AL159" s="4"/>
      <c r="AM159" s="7"/>
      <c r="AN159" s="7"/>
      <c r="AO159" s="7"/>
      <c r="AP159" s="7"/>
      <c r="AQ159" s="7">
        <f t="shared" si="30"/>
        <v>0</v>
      </c>
      <c r="AR159" s="3">
        <f t="shared" si="36"/>
        <v>34</v>
      </c>
      <c r="AS159" s="8">
        <f t="shared" si="31"/>
        <v>0</v>
      </c>
    </row>
    <row r="160" spans="1:45" s="45" customFormat="1" ht="12.75" customHeight="1">
      <c r="A160" s="138"/>
      <c r="B160" s="101" t="s">
        <v>54</v>
      </c>
      <c r="C160" s="24" t="s">
        <v>88</v>
      </c>
      <c r="D160" s="22"/>
      <c r="E160" s="4"/>
      <c r="F160" s="4"/>
      <c r="G160" s="4"/>
      <c r="H160" s="4"/>
      <c r="I160" s="4"/>
      <c r="J160" s="94" t="s">
        <v>143</v>
      </c>
      <c r="K160" s="4"/>
      <c r="L160" s="4"/>
      <c r="M160" s="4"/>
      <c r="N160" s="4"/>
      <c r="O160" s="4"/>
      <c r="P160" s="4"/>
      <c r="Q160" s="4"/>
      <c r="R160" s="94" t="s">
        <v>143</v>
      </c>
      <c r="S160" s="4"/>
      <c r="T160" s="4"/>
      <c r="U160" s="4"/>
      <c r="V160" s="4"/>
      <c r="W160" s="4"/>
      <c r="X160" s="4"/>
      <c r="Y160" s="4"/>
      <c r="Z160" s="4"/>
      <c r="AA160" s="94" t="s">
        <v>143</v>
      </c>
      <c r="AB160" s="96"/>
      <c r="AC160" s="4"/>
      <c r="AD160" s="4"/>
      <c r="AE160" s="4"/>
      <c r="AF160" s="3"/>
      <c r="AG160" s="3"/>
      <c r="AH160" s="4"/>
      <c r="AI160" s="94" t="s">
        <v>144</v>
      </c>
      <c r="AJ160" s="7"/>
      <c r="AK160" s="3"/>
      <c r="AL160" s="4"/>
      <c r="AM160" s="7"/>
      <c r="AN160" s="7"/>
      <c r="AO160" s="7"/>
      <c r="AP160" s="7"/>
      <c r="AQ160" s="7">
        <f t="shared" si="30"/>
        <v>0</v>
      </c>
      <c r="AR160" s="3">
        <f t="shared" si="36"/>
        <v>34</v>
      </c>
      <c r="AS160" s="8">
        <f t="shared" si="31"/>
        <v>0</v>
      </c>
    </row>
    <row r="161" spans="1:45" s="45" customFormat="1" ht="12.75" customHeight="1">
      <c r="A161" s="138"/>
      <c r="B161" s="102"/>
      <c r="C161" s="24" t="s">
        <v>89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95"/>
      <c r="AC161" s="4"/>
      <c r="AD161" s="4"/>
      <c r="AE161" s="4"/>
      <c r="AF161" s="3"/>
      <c r="AG161" s="3"/>
      <c r="AH161" s="4"/>
      <c r="AI161" s="4"/>
      <c r="AJ161" s="7"/>
      <c r="AK161" s="3"/>
      <c r="AL161" s="4"/>
      <c r="AM161" s="7"/>
      <c r="AN161" s="7"/>
      <c r="AO161" s="7"/>
      <c r="AP161" s="7"/>
      <c r="AQ161" s="7">
        <f t="shared" si="30"/>
        <v>0</v>
      </c>
      <c r="AR161" s="3">
        <f t="shared" si="36"/>
        <v>34</v>
      </c>
      <c r="AS161" s="8">
        <f t="shared" si="31"/>
        <v>0</v>
      </c>
    </row>
    <row r="162" spans="1:45" s="45" customFormat="1" ht="12.75" customHeight="1">
      <c r="A162" s="138"/>
      <c r="B162" s="103"/>
      <c r="C162" s="24" t="s">
        <v>90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95"/>
      <c r="AC162" s="4"/>
      <c r="AD162" s="4"/>
      <c r="AE162" s="4"/>
      <c r="AF162" s="3"/>
      <c r="AG162" s="3"/>
      <c r="AH162" s="4"/>
      <c r="AI162" s="4"/>
      <c r="AJ162" s="7"/>
      <c r="AK162" s="3"/>
      <c r="AL162" s="4"/>
      <c r="AM162" s="7"/>
      <c r="AN162" s="7"/>
      <c r="AO162" s="7"/>
      <c r="AP162" s="7"/>
      <c r="AQ162" s="7">
        <f t="shared" si="30"/>
        <v>0</v>
      </c>
      <c r="AR162" s="3">
        <f t="shared" si="36"/>
        <v>34</v>
      </c>
      <c r="AS162" s="8">
        <f t="shared" si="31"/>
        <v>0</v>
      </c>
    </row>
    <row r="163" spans="1:45" s="45" customFormat="1" ht="15" customHeight="1">
      <c r="A163" s="138"/>
      <c r="B163" s="104" t="s">
        <v>87</v>
      </c>
      <c r="C163" s="24" t="s">
        <v>88</v>
      </c>
      <c r="D163" s="25"/>
      <c r="E163" s="4"/>
      <c r="F163" s="4"/>
      <c r="G163" s="4"/>
      <c r="H163" s="4"/>
      <c r="I163" s="4"/>
      <c r="J163" s="94" t="s">
        <v>143</v>
      </c>
      <c r="K163" s="4"/>
      <c r="L163" s="4"/>
      <c r="M163" s="4"/>
      <c r="N163" s="4"/>
      <c r="O163" s="4"/>
      <c r="P163" s="4"/>
      <c r="Q163" s="4"/>
      <c r="R163" s="94" t="s">
        <v>143</v>
      </c>
      <c r="S163" s="4"/>
      <c r="T163" s="4"/>
      <c r="U163" s="4"/>
      <c r="V163" s="4"/>
      <c r="W163" s="4"/>
      <c r="X163" s="4"/>
      <c r="Y163" s="4"/>
      <c r="Z163" s="4"/>
      <c r="AA163" s="94" t="s">
        <v>143</v>
      </c>
      <c r="AB163" s="96"/>
      <c r="AC163" s="4"/>
      <c r="AD163" s="4"/>
      <c r="AE163" s="4"/>
      <c r="AF163" s="4"/>
      <c r="AG163" s="4"/>
      <c r="AH163" s="3"/>
      <c r="AI163" s="94" t="s">
        <v>144</v>
      </c>
      <c r="AJ163" s="7"/>
      <c r="AK163" s="27"/>
      <c r="AL163" s="4"/>
      <c r="AM163" s="7"/>
      <c r="AN163" s="7"/>
      <c r="AO163" s="7"/>
      <c r="AP163" s="7"/>
      <c r="AQ163" s="7">
        <f t="shared" si="30"/>
        <v>0</v>
      </c>
      <c r="AR163" s="3">
        <f>34*2</f>
        <v>68</v>
      </c>
      <c r="AS163" s="8">
        <f t="shared" si="31"/>
        <v>0</v>
      </c>
    </row>
    <row r="164" spans="1:45" s="45" customFormat="1" ht="12.75" customHeight="1">
      <c r="A164" s="138"/>
      <c r="B164" s="104"/>
      <c r="C164" s="24" t="s">
        <v>89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95"/>
      <c r="AC164" s="4"/>
      <c r="AD164" s="4"/>
      <c r="AE164" s="4"/>
      <c r="AF164" s="4"/>
      <c r="AG164" s="4"/>
      <c r="AH164" s="3"/>
      <c r="AI164" s="4"/>
      <c r="AJ164" s="7"/>
      <c r="AK164" s="27"/>
      <c r="AL164" s="4"/>
      <c r="AM164" s="7"/>
      <c r="AN164" s="7"/>
      <c r="AO164" s="7"/>
      <c r="AP164" s="7"/>
      <c r="AQ164" s="7">
        <f t="shared" si="30"/>
        <v>0</v>
      </c>
      <c r="AR164" s="3">
        <f t="shared" ref="AR164:AR168" si="37">34*2</f>
        <v>68</v>
      </c>
      <c r="AS164" s="8">
        <f t="shared" si="31"/>
        <v>0</v>
      </c>
    </row>
    <row r="165" spans="1:45" s="45" customFormat="1" ht="15" customHeight="1">
      <c r="A165" s="138"/>
      <c r="B165" s="104"/>
      <c r="C165" s="24" t="s">
        <v>90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95"/>
      <c r="AC165" s="4"/>
      <c r="AD165" s="4"/>
      <c r="AE165" s="4"/>
      <c r="AF165" s="4"/>
      <c r="AG165" s="4"/>
      <c r="AH165" s="3"/>
      <c r="AI165" s="4"/>
      <c r="AJ165" s="7"/>
      <c r="AK165" s="27"/>
      <c r="AL165" s="4"/>
      <c r="AM165" s="7"/>
      <c r="AN165" s="7"/>
      <c r="AO165" s="7"/>
      <c r="AP165" s="7"/>
      <c r="AQ165" s="7">
        <f t="shared" si="30"/>
        <v>0</v>
      </c>
      <c r="AR165" s="3">
        <f t="shared" si="37"/>
        <v>68</v>
      </c>
      <c r="AS165" s="8">
        <f t="shared" si="31"/>
        <v>0</v>
      </c>
    </row>
    <row r="166" spans="1:45" s="45" customFormat="1" ht="15" customHeight="1">
      <c r="A166" s="138"/>
      <c r="B166" s="101" t="s">
        <v>74</v>
      </c>
      <c r="C166" s="24" t="s">
        <v>88</v>
      </c>
      <c r="D166" s="25"/>
      <c r="E166" s="4"/>
      <c r="F166" s="4"/>
      <c r="G166" s="4"/>
      <c r="H166" s="4"/>
      <c r="I166" s="4"/>
      <c r="J166" s="94" t="s">
        <v>143</v>
      </c>
      <c r="K166" s="4"/>
      <c r="L166" s="4"/>
      <c r="M166" s="4"/>
      <c r="N166" s="4"/>
      <c r="O166" s="4"/>
      <c r="P166" s="4"/>
      <c r="Q166" s="4"/>
      <c r="R166" s="94" t="s">
        <v>143</v>
      </c>
      <c r="S166" s="4"/>
      <c r="T166" s="4"/>
      <c r="U166" s="4"/>
      <c r="V166" s="4"/>
      <c r="W166" s="4"/>
      <c r="X166" s="4"/>
      <c r="Y166" s="4"/>
      <c r="Z166" s="4"/>
      <c r="AA166" s="94" t="s">
        <v>143</v>
      </c>
      <c r="AB166" s="96"/>
      <c r="AC166" s="4"/>
      <c r="AD166" s="4"/>
      <c r="AE166" s="4"/>
      <c r="AF166" s="4"/>
      <c r="AG166" s="4"/>
      <c r="AH166" s="3"/>
      <c r="AI166" s="94" t="s">
        <v>144</v>
      </c>
      <c r="AJ166" s="7"/>
      <c r="AK166" s="27"/>
      <c r="AL166" s="4"/>
      <c r="AM166" s="7"/>
      <c r="AN166" s="7"/>
      <c r="AO166" s="7"/>
      <c r="AP166" s="7"/>
      <c r="AQ166" s="7">
        <f t="shared" si="30"/>
        <v>0</v>
      </c>
      <c r="AR166" s="3">
        <f t="shared" si="37"/>
        <v>68</v>
      </c>
      <c r="AS166" s="8">
        <f t="shared" si="31"/>
        <v>0</v>
      </c>
    </row>
    <row r="167" spans="1:45" s="45" customFormat="1" ht="14.25" customHeight="1">
      <c r="A167" s="138"/>
      <c r="B167" s="102"/>
      <c r="C167" s="24" t="s">
        <v>89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27"/>
      <c r="AL167" s="4"/>
      <c r="AM167" s="7"/>
      <c r="AN167" s="7"/>
      <c r="AO167" s="7"/>
      <c r="AP167" s="7"/>
      <c r="AQ167" s="7">
        <f t="shared" si="30"/>
        <v>0</v>
      </c>
      <c r="AR167" s="3">
        <f t="shared" si="37"/>
        <v>68</v>
      </c>
      <c r="AS167" s="8">
        <f t="shared" si="31"/>
        <v>0</v>
      </c>
    </row>
    <row r="168" spans="1:45" s="45" customFormat="1" ht="14.25" customHeight="1">
      <c r="A168" s="138"/>
      <c r="B168" s="102"/>
      <c r="C168" s="24" t="s">
        <v>90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27"/>
      <c r="AL168" s="4"/>
      <c r="AM168" s="7"/>
      <c r="AN168" s="7"/>
      <c r="AO168" s="7"/>
      <c r="AP168" s="7"/>
      <c r="AQ168" s="7">
        <f t="shared" si="30"/>
        <v>0</v>
      </c>
      <c r="AR168" s="3">
        <f t="shared" si="37"/>
        <v>68</v>
      </c>
      <c r="AS168" s="8">
        <f t="shared" si="31"/>
        <v>0</v>
      </c>
    </row>
    <row r="169" spans="1:45" s="45" customFormat="1" ht="27" customHeight="1">
      <c r="A169" s="123"/>
      <c r="B169" s="123"/>
      <c r="C169" s="123"/>
      <c r="D169" s="123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9"/>
      <c r="AN169" s="69"/>
      <c r="AO169" s="69"/>
      <c r="AP169" s="69"/>
      <c r="AQ169" s="69"/>
      <c r="AR169" s="69"/>
      <c r="AS169" s="69"/>
    </row>
    <row r="170" spans="1:45" s="2" customFormat="1" ht="116.25" customHeight="1">
      <c r="A170" s="142" t="s">
        <v>31</v>
      </c>
      <c r="B170" s="143"/>
      <c r="C170" s="143"/>
      <c r="D170" s="144"/>
      <c r="E170" s="171" t="s">
        <v>40</v>
      </c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3"/>
      <c r="AQ170" s="164" t="s">
        <v>20</v>
      </c>
      <c r="AR170" s="127" t="s">
        <v>22</v>
      </c>
      <c r="AS170" s="130" t="s">
        <v>21</v>
      </c>
    </row>
    <row r="171" spans="1:45" s="2" customFormat="1" ht="21.75" customHeight="1">
      <c r="A171" s="117" t="s">
        <v>0</v>
      </c>
      <c r="B171" s="133"/>
      <c r="C171" s="118"/>
      <c r="D171" s="23" t="s">
        <v>18</v>
      </c>
      <c r="E171" s="135" t="s">
        <v>1</v>
      </c>
      <c r="F171" s="136"/>
      <c r="G171" s="136"/>
      <c r="H171" s="137"/>
      <c r="I171" s="135" t="s">
        <v>2</v>
      </c>
      <c r="J171" s="136"/>
      <c r="K171" s="136"/>
      <c r="L171" s="137"/>
      <c r="M171" s="135" t="s">
        <v>3</v>
      </c>
      <c r="N171" s="136"/>
      <c r="O171" s="136"/>
      <c r="P171" s="137"/>
      <c r="Q171" s="135" t="s">
        <v>4</v>
      </c>
      <c r="R171" s="136"/>
      <c r="S171" s="136"/>
      <c r="T171" s="137"/>
      <c r="U171" s="135" t="s">
        <v>5</v>
      </c>
      <c r="V171" s="136"/>
      <c r="W171" s="137"/>
      <c r="X171" s="135" t="s">
        <v>6</v>
      </c>
      <c r="Y171" s="136"/>
      <c r="Z171" s="136"/>
      <c r="AA171" s="137"/>
      <c r="AB171" s="135" t="s">
        <v>7</v>
      </c>
      <c r="AC171" s="136"/>
      <c r="AD171" s="137"/>
      <c r="AE171" s="135" t="s">
        <v>8</v>
      </c>
      <c r="AF171" s="136"/>
      <c r="AG171" s="136"/>
      <c r="AH171" s="136"/>
      <c r="AI171" s="137"/>
      <c r="AJ171" s="135" t="s">
        <v>9</v>
      </c>
      <c r="AK171" s="136"/>
      <c r="AL171" s="137"/>
      <c r="AM171" s="135" t="s">
        <v>10</v>
      </c>
      <c r="AN171" s="136"/>
      <c r="AO171" s="136"/>
      <c r="AP171" s="137"/>
      <c r="AQ171" s="165"/>
      <c r="AR171" s="128"/>
      <c r="AS171" s="131"/>
    </row>
    <row r="172" spans="1:45" s="6" customFormat="1" ht="11.25" customHeight="1">
      <c r="A172" s="119"/>
      <c r="B172" s="134"/>
      <c r="C172" s="120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66"/>
      <c r="AR172" s="129"/>
      <c r="AS172" s="132"/>
    </row>
    <row r="173" spans="1:45" ht="12.75" customHeight="1">
      <c r="A173" s="167" t="s">
        <v>25</v>
      </c>
      <c r="B173" s="101" t="s">
        <v>13</v>
      </c>
      <c r="C173" s="53" t="s">
        <v>103</v>
      </c>
      <c r="D173" s="54"/>
      <c r="E173" s="27"/>
      <c r="F173" s="27"/>
      <c r="G173" s="27"/>
      <c r="H173" s="27"/>
      <c r="I173" s="94" t="s">
        <v>144</v>
      </c>
      <c r="J173" s="4"/>
      <c r="K173" s="4"/>
      <c r="L173" s="27"/>
      <c r="M173" s="27"/>
      <c r="N173" s="27"/>
      <c r="O173" s="27"/>
      <c r="P173" s="27"/>
      <c r="Q173" s="94" t="s">
        <v>144</v>
      </c>
      <c r="R173" s="4"/>
      <c r="S173" s="4"/>
      <c r="T173" s="27"/>
      <c r="U173" s="27"/>
      <c r="V173" s="27"/>
      <c r="W173" s="27"/>
      <c r="X173" s="27"/>
      <c r="Y173" s="27"/>
      <c r="Z173" s="27"/>
      <c r="AA173" s="27"/>
      <c r="AB173" s="94" t="s">
        <v>144</v>
      </c>
      <c r="AC173" s="43"/>
      <c r="AD173" s="43"/>
      <c r="AE173" s="174" t="s">
        <v>146</v>
      </c>
      <c r="AF173" s="4"/>
      <c r="AG173" s="4"/>
      <c r="AH173" s="4"/>
      <c r="AI173" s="4"/>
      <c r="AJ173" s="27"/>
      <c r="AK173" s="27"/>
      <c r="AL173" s="27"/>
      <c r="AM173" s="44"/>
      <c r="AN173" s="44"/>
      <c r="AO173" s="44"/>
      <c r="AP173" s="44"/>
      <c r="AQ173" s="7">
        <f t="shared" ref="AQ173:AQ205" si="38">SUM(E173:AP173)</f>
        <v>0</v>
      </c>
      <c r="AR173" s="3">
        <f>34*6</f>
        <v>204</v>
      </c>
      <c r="AS173" s="8">
        <f t="shared" ref="AS173:AS205" si="39">AQ173/AR173</f>
        <v>0</v>
      </c>
    </row>
    <row r="174" spans="1:45">
      <c r="A174" s="167"/>
      <c r="B174" s="102"/>
      <c r="C174" s="53" t="s">
        <v>104</v>
      </c>
      <c r="D174" s="54"/>
      <c r="E174" s="27"/>
      <c r="F174" s="27"/>
      <c r="G174" s="27"/>
      <c r="H174" s="27"/>
      <c r="I174" s="4"/>
      <c r="J174" s="4"/>
      <c r="K174" s="4"/>
      <c r="L174" s="27"/>
      <c r="M174" s="27"/>
      <c r="N174" s="27"/>
      <c r="O174" s="27"/>
      <c r="P174" s="27"/>
      <c r="Q174" s="4"/>
      <c r="R174" s="4"/>
      <c r="S174" s="4"/>
      <c r="T174" s="27"/>
      <c r="U174" s="27"/>
      <c r="V174" s="27"/>
      <c r="W174" s="27"/>
      <c r="X174" s="27"/>
      <c r="Y174" s="27"/>
      <c r="Z174" s="27"/>
      <c r="AA174" s="27"/>
      <c r="AB174" s="4"/>
      <c r="AC174" s="4"/>
      <c r="AD174" s="4"/>
      <c r="AE174" s="4"/>
      <c r="AF174" s="4"/>
      <c r="AG174" s="4"/>
      <c r="AH174" s="4"/>
      <c r="AI174" s="4"/>
      <c r="AJ174" s="27"/>
      <c r="AK174" s="27"/>
      <c r="AL174" s="27"/>
      <c r="AM174" s="44"/>
      <c r="AN174" s="44"/>
      <c r="AO174" s="44"/>
      <c r="AP174" s="44"/>
      <c r="AQ174" s="7">
        <f t="shared" si="38"/>
        <v>0</v>
      </c>
      <c r="AR174" s="3">
        <f t="shared" ref="AR174:AR175" si="40">34*6</f>
        <v>204</v>
      </c>
      <c r="AS174" s="8">
        <f t="shared" si="39"/>
        <v>0</v>
      </c>
    </row>
    <row r="175" spans="1:45" ht="12.75" customHeight="1">
      <c r="A175" s="167"/>
      <c r="B175" s="103"/>
      <c r="C175" s="53" t="s">
        <v>105</v>
      </c>
      <c r="D175" s="54"/>
      <c r="E175" s="27"/>
      <c r="F175" s="27"/>
      <c r="G175" s="27"/>
      <c r="H175" s="27"/>
      <c r="I175" s="4"/>
      <c r="J175" s="4"/>
      <c r="K175" s="4"/>
      <c r="L175" s="27"/>
      <c r="M175" s="27"/>
      <c r="N175" s="27"/>
      <c r="O175" s="27"/>
      <c r="P175" s="27"/>
      <c r="Q175" s="4"/>
      <c r="R175" s="4"/>
      <c r="S175" s="4"/>
      <c r="T175" s="27"/>
      <c r="U175" s="27"/>
      <c r="V175" s="27"/>
      <c r="W175" s="27"/>
      <c r="X175" s="27"/>
      <c r="Y175" s="27"/>
      <c r="Z175" s="27"/>
      <c r="AA175" s="27"/>
      <c r="AB175" s="4"/>
      <c r="AC175" s="4"/>
      <c r="AD175" s="4"/>
      <c r="AE175" s="4"/>
      <c r="AF175" s="4"/>
      <c r="AG175" s="4"/>
      <c r="AH175" s="4"/>
      <c r="AI175" s="4"/>
      <c r="AJ175" s="27"/>
      <c r="AK175" s="27"/>
      <c r="AL175" s="27"/>
      <c r="AM175" s="44"/>
      <c r="AN175" s="44"/>
      <c r="AO175" s="44"/>
      <c r="AP175" s="44"/>
      <c r="AQ175" s="7">
        <f t="shared" si="38"/>
        <v>0</v>
      </c>
      <c r="AR175" s="3">
        <f t="shared" si="40"/>
        <v>204</v>
      </c>
      <c r="AS175" s="8">
        <f t="shared" si="39"/>
        <v>0</v>
      </c>
    </row>
    <row r="176" spans="1:45" ht="12.75" customHeight="1">
      <c r="A176" s="167"/>
      <c r="B176" s="101" t="s">
        <v>27</v>
      </c>
      <c r="C176" s="53" t="s">
        <v>103</v>
      </c>
      <c r="D176" s="54"/>
      <c r="E176" s="27"/>
      <c r="F176" s="27"/>
      <c r="G176" s="27"/>
      <c r="H176" s="27"/>
      <c r="I176" s="94" t="s">
        <v>144</v>
      </c>
      <c r="J176" s="27"/>
      <c r="K176" s="27"/>
      <c r="L176" s="27"/>
      <c r="M176" s="27"/>
      <c r="N176" s="27"/>
      <c r="O176" s="27"/>
      <c r="P176" s="27"/>
      <c r="Q176" s="94" t="s">
        <v>144</v>
      </c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94" t="s">
        <v>144</v>
      </c>
      <c r="AC176" s="43"/>
      <c r="AD176" s="43"/>
      <c r="AE176" s="174" t="s">
        <v>146</v>
      </c>
      <c r="AF176" s="27"/>
      <c r="AG176" s="27"/>
      <c r="AH176" s="27"/>
      <c r="AI176" s="27"/>
      <c r="AJ176" s="27"/>
      <c r="AK176" s="27"/>
      <c r="AL176" s="27"/>
      <c r="AM176" s="44"/>
      <c r="AN176" s="44"/>
      <c r="AO176" s="44"/>
      <c r="AP176" s="44"/>
      <c r="AQ176" s="7">
        <f t="shared" si="38"/>
        <v>0</v>
      </c>
      <c r="AR176" s="3">
        <f>34*3</f>
        <v>102</v>
      </c>
      <c r="AS176" s="8">
        <f t="shared" si="39"/>
        <v>0</v>
      </c>
    </row>
    <row r="177" spans="1:45">
      <c r="A177" s="167"/>
      <c r="B177" s="102"/>
      <c r="C177" s="53" t="s">
        <v>104</v>
      </c>
      <c r="D177" s="54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44"/>
      <c r="AN177" s="44"/>
      <c r="AO177" s="44"/>
      <c r="AP177" s="44"/>
      <c r="AQ177" s="7">
        <f t="shared" si="38"/>
        <v>0</v>
      </c>
      <c r="AR177" s="3">
        <f t="shared" ref="AR177:AR181" si="41">34*3</f>
        <v>102</v>
      </c>
      <c r="AS177" s="8">
        <f t="shared" si="39"/>
        <v>0</v>
      </c>
    </row>
    <row r="178" spans="1:45">
      <c r="A178" s="167"/>
      <c r="B178" s="103"/>
      <c r="C178" s="53" t="s">
        <v>105</v>
      </c>
      <c r="D178" s="54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44"/>
      <c r="AN178" s="44"/>
      <c r="AO178" s="44"/>
      <c r="AP178" s="44"/>
      <c r="AQ178" s="7">
        <f t="shared" si="38"/>
        <v>0</v>
      </c>
      <c r="AR178" s="3">
        <f t="shared" si="41"/>
        <v>102</v>
      </c>
      <c r="AS178" s="8">
        <f t="shared" si="39"/>
        <v>0</v>
      </c>
    </row>
    <row r="179" spans="1:45" ht="12.75" customHeight="1">
      <c r="A179" s="167"/>
      <c r="B179" s="101" t="s">
        <v>12</v>
      </c>
      <c r="C179" s="53" t="s">
        <v>103</v>
      </c>
      <c r="D179" s="54"/>
      <c r="E179" s="27"/>
      <c r="F179" s="27"/>
      <c r="G179" s="27"/>
      <c r="H179" s="27"/>
      <c r="I179" s="94" t="s">
        <v>144</v>
      </c>
      <c r="J179" s="27"/>
      <c r="K179" s="27"/>
      <c r="L179" s="27"/>
      <c r="M179" s="27"/>
      <c r="N179" s="27"/>
      <c r="O179" s="27"/>
      <c r="P179" s="27"/>
      <c r="Q179" s="94" t="s">
        <v>144</v>
      </c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94" t="s">
        <v>144</v>
      </c>
      <c r="AC179" s="43"/>
      <c r="AD179" s="43"/>
      <c r="AE179" s="174" t="s">
        <v>146</v>
      </c>
      <c r="AF179" s="27"/>
      <c r="AG179" s="27"/>
      <c r="AH179" s="27"/>
      <c r="AI179" s="27"/>
      <c r="AJ179" s="27"/>
      <c r="AK179" s="27"/>
      <c r="AL179" s="27"/>
      <c r="AM179" s="44"/>
      <c r="AN179" s="44"/>
      <c r="AO179" s="44"/>
      <c r="AP179" s="44"/>
      <c r="AQ179" s="7">
        <f t="shared" si="38"/>
        <v>0</v>
      </c>
      <c r="AR179" s="3">
        <f t="shared" si="41"/>
        <v>102</v>
      </c>
      <c r="AS179" s="8">
        <f t="shared" si="39"/>
        <v>0</v>
      </c>
    </row>
    <row r="180" spans="1:45" ht="12.75" customHeight="1">
      <c r="A180" s="167"/>
      <c r="B180" s="102"/>
      <c r="C180" s="53" t="s">
        <v>104</v>
      </c>
      <c r="D180" s="54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44"/>
      <c r="AK180" s="27"/>
      <c r="AL180" s="27"/>
      <c r="AM180" s="44"/>
      <c r="AN180" s="44"/>
      <c r="AO180" s="44"/>
      <c r="AP180" s="44"/>
      <c r="AQ180" s="7">
        <f t="shared" si="38"/>
        <v>0</v>
      </c>
      <c r="AR180" s="3">
        <f t="shared" si="41"/>
        <v>102</v>
      </c>
      <c r="AS180" s="8">
        <f t="shared" si="39"/>
        <v>0</v>
      </c>
    </row>
    <row r="181" spans="1:45">
      <c r="A181" s="167"/>
      <c r="B181" s="103"/>
      <c r="C181" s="53" t="s">
        <v>105</v>
      </c>
      <c r="D181" s="54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96"/>
      <c r="AC181" s="175"/>
      <c r="AD181" s="175"/>
      <c r="AE181" s="96"/>
      <c r="AF181" s="95"/>
      <c r="AG181" s="27"/>
      <c r="AH181" s="27"/>
      <c r="AI181" s="44"/>
      <c r="AJ181" s="44"/>
      <c r="AK181" s="27"/>
      <c r="AL181" s="27"/>
      <c r="AM181" s="44"/>
      <c r="AN181" s="44"/>
      <c r="AO181" s="44"/>
      <c r="AP181" s="44"/>
      <c r="AQ181" s="7">
        <f t="shared" si="38"/>
        <v>0</v>
      </c>
      <c r="AR181" s="3">
        <f t="shared" si="41"/>
        <v>102</v>
      </c>
      <c r="AS181" s="8">
        <f t="shared" si="39"/>
        <v>0</v>
      </c>
    </row>
    <row r="182" spans="1:45" ht="12.75" customHeight="1">
      <c r="A182" s="167"/>
      <c r="B182" s="101" t="s">
        <v>11</v>
      </c>
      <c r="C182" s="53" t="s">
        <v>103</v>
      </c>
      <c r="D182" s="54"/>
      <c r="E182" s="27"/>
      <c r="F182" s="27"/>
      <c r="G182" s="27"/>
      <c r="H182" s="27"/>
      <c r="I182" s="94" t="s">
        <v>144</v>
      </c>
      <c r="J182" s="27"/>
      <c r="K182" s="27"/>
      <c r="L182" s="27"/>
      <c r="M182" s="27"/>
      <c r="N182" s="27"/>
      <c r="O182" s="27"/>
      <c r="P182" s="27"/>
      <c r="Q182" s="94" t="s">
        <v>144</v>
      </c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94" t="s">
        <v>144</v>
      </c>
      <c r="AC182" s="43"/>
      <c r="AD182" s="43"/>
      <c r="AE182" s="174" t="s">
        <v>146</v>
      </c>
      <c r="AF182" s="27"/>
      <c r="AG182" s="27"/>
      <c r="AH182" s="27"/>
      <c r="AI182" s="44"/>
      <c r="AJ182" s="44"/>
      <c r="AK182" s="27"/>
      <c r="AL182" s="27"/>
      <c r="AM182" s="44"/>
      <c r="AN182" s="44"/>
      <c r="AO182" s="44"/>
      <c r="AP182" s="44"/>
      <c r="AQ182" s="7">
        <f t="shared" si="38"/>
        <v>0</v>
      </c>
      <c r="AR182" s="3">
        <f>34*5</f>
        <v>170</v>
      </c>
      <c r="AS182" s="8">
        <f t="shared" si="39"/>
        <v>0</v>
      </c>
    </row>
    <row r="183" spans="1:45" ht="12.75" customHeight="1">
      <c r="A183" s="167"/>
      <c r="B183" s="102"/>
      <c r="C183" s="53" t="s">
        <v>104</v>
      </c>
      <c r="D183" s="54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44"/>
      <c r="AJ183" s="44"/>
      <c r="AK183" s="27"/>
      <c r="AL183" s="27"/>
      <c r="AM183" s="44"/>
      <c r="AN183" s="44"/>
      <c r="AO183" s="44"/>
      <c r="AP183" s="44"/>
      <c r="AQ183" s="7">
        <f t="shared" si="38"/>
        <v>0</v>
      </c>
      <c r="AR183" s="3">
        <f t="shared" ref="AR183:AR184" si="42">34*5</f>
        <v>170</v>
      </c>
      <c r="AS183" s="8">
        <f t="shared" si="39"/>
        <v>0</v>
      </c>
    </row>
    <row r="184" spans="1:45" ht="12.75" customHeight="1">
      <c r="A184" s="167"/>
      <c r="B184" s="103"/>
      <c r="C184" s="53" t="s">
        <v>105</v>
      </c>
      <c r="D184" s="54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44"/>
      <c r="AJ184" s="44"/>
      <c r="AK184" s="27"/>
      <c r="AL184" s="27"/>
      <c r="AM184" s="44"/>
      <c r="AN184" s="44"/>
      <c r="AO184" s="44"/>
      <c r="AP184" s="44"/>
      <c r="AQ184" s="7">
        <f t="shared" si="38"/>
        <v>0</v>
      </c>
      <c r="AR184" s="3">
        <f t="shared" si="42"/>
        <v>170</v>
      </c>
      <c r="AS184" s="8">
        <f t="shared" si="39"/>
        <v>0</v>
      </c>
    </row>
    <row r="185" spans="1:45">
      <c r="A185" s="167"/>
      <c r="B185" s="101" t="s">
        <v>28</v>
      </c>
      <c r="C185" s="53" t="s">
        <v>103</v>
      </c>
      <c r="D185" s="54"/>
      <c r="E185" s="27"/>
      <c r="F185" s="27"/>
      <c r="G185" s="27"/>
      <c r="H185" s="27"/>
      <c r="I185" s="94" t="s">
        <v>144</v>
      </c>
      <c r="J185" s="27"/>
      <c r="K185" s="27"/>
      <c r="L185" s="27"/>
      <c r="M185" s="27"/>
      <c r="N185" s="27"/>
      <c r="O185" s="27"/>
      <c r="P185" s="27"/>
      <c r="Q185" s="94" t="s">
        <v>144</v>
      </c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94" t="s">
        <v>144</v>
      </c>
      <c r="AC185" s="43"/>
      <c r="AD185" s="43"/>
      <c r="AE185" s="174" t="s">
        <v>146</v>
      </c>
      <c r="AF185" s="27"/>
      <c r="AG185" s="27"/>
      <c r="AH185" s="27"/>
      <c r="AI185" s="44"/>
      <c r="AJ185" s="44"/>
      <c r="AK185" s="27"/>
      <c r="AL185" s="27"/>
      <c r="AM185" s="44"/>
      <c r="AN185" s="44"/>
      <c r="AO185" s="44"/>
      <c r="AP185" s="44"/>
      <c r="AQ185" s="7">
        <f t="shared" si="38"/>
        <v>0</v>
      </c>
      <c r="AR185" s="3">
        <f>34*3</f>
        <v>102</v>
      </c>
      <c r="AS185" s="8">
        <f t="shared" si="39"/>
        <v>0</v>
      </c>
    </row>
    <row r="186" spans="1:45">
      <c r="A186" s="167"/>
      <c r="B186" s="102"/>
      <c r="C186" s="53" t="s">
        <v>104</v>
      </c>
      <c r="D186" s="54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44"/>
      <c r="AJ186" s="44"/>
      <c r="AK186" s="27"/>
      <c r="AL186" s="27"/>
      <c r="AM186" s="44"/>
      <c r="AN186" s="44"/>
      <c r="AO186" s="44"/>
      <c r="AP186" s="44"/>
      <c r="AQ186" s="7">
        <f t="shared" si="38"/>
        <v>0</v>
      </c>
      <c r="AR186" s="3">
        <f t="shared" ref="AR186:AR187" si="43">34*3</f>
        <v>102</v>
      </c>
      <c r="AS186" s="8">
        <f t="shared" si="39"/>
        <v>0</v>
      </c>
    </row>
    <row r="187" spans="1:45" ht="12.75" customHeight="1">
      <c r="A187" s="167"/>
      <c r="B187" s="103"/>
      <c r="C187" s="53" t="s">
        <v>105</v>
      </c>
      <c r="D187" s="54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43"/>
      <c r="U187" s="27"/>
      <c r="V187" s="27"/>
      <c r="W187" s="27"/>
      <c r="X187" s="27"/>
      <c r="Y187" s="27"/>
      <c r="Z187" s="27"/>
      <c r="AA187" s="27"/>
      <c r="AB187" s="95"/>
      <c r="AC187" s="27"/>
      <c r="AD187" s="27"/>
      <c r="AE187" s="27"/>
      <c r="AF187" s="27"/>
      <c r="AG187" s="27"/>
      <c r="AH187" s="27"/>
      <c r="AI187" s="44"/>
      <c r="AJ187" s="44"/>
      <c r="AK187" s="27"/>
      <c r="AL187" s="27"/>
      <c r="AM187" s="44"/>
      <c r="AN187" s="44"/>
      <c r="AO187" s="44"/>
      <c r="AP187" s="44"/>
      <c r="AQ187" s="7">
        <f t="shared" si="38"/>
        <v>0</v>
      </c>
      <c r="AR187" s="3">
        <f t="shared" si="43"/>
        <v>102</v>
      </c>
      <c r="AS187" s="8">
        <f t="shared" si="39"/>
        <v>0</v>
      </c>
    </row>
    <row r="188" spans="1:45" ht="12.75" customHeight="1">
      <c r="A188" s="167"/>
      <c r="B188" s="101" t="s">
        <v>30</v>
      </c>
      <c r="C188" s="53" t="s">
        <v>103</v>
      </c>
      <c r="D188" s="54"/>
      <c r="E188" s="27"/>
      <c r="F188" s="27"/>
      <c r="G188" s="27"/>
      <c r="H188" s="27"/>
      <c r="I188" s="27"/>
      <c r="J188" s="94" t="s">
        <v>144</v>
      </c>
      <c r="K188" s="27"/>
      <c r="L188" s="27"/>
      <c r="M188" s="27"/>
      <c r="N188" s="27"/>
      <c r="O188" s="27"/>
      <c r="P188" s="27"/>
      <c r="Q188" s="27"/>
      <c r="R188" s="94" t="s">
        <v>144</v>
      </c>
      <c r="S188" s="27"/>
      <c r="T188" s="27"/>
      <c r="U188" s="27"/>
      <c r="V188" s="27"/>
      <c r="W188" s="27"/>
      <c r="X188" s="27"/>
      <c r="Y188" s="27"/>
      <c r="Z188" s="27"/>
      <c r="AA188" s="94" t="s">
        <v>144</v>
      </c>
      <c r="AB188" s="96"/>
      <c r="AC188" s="43"/>
      <c r="AD188" s="43"/>
      <c r="AE188" s="174" t="s">
        <v>146</v>
      </c>
      <c r="AF188" s="27"/>
      <c r="AG188" s="43"/>
      <c r="AH188" s="27"/>
      <c r="AI188" s="27"/>
      <c r="AJ188" s="44"/>
      <c r="AK188" s="27"/>
      <c r="AL188" s="27"/>
      <c r="AM188" s="44"/>
      <c r="AN188" s="44"/>
      <c r="AO188" s="44"/>
      <c r="AP188" s="44"/>
      <c r="AQ188" s="7">
        <f t="shared" si="38"/>
        <v>0</v>
      </c>
      <c r="AR188" s="3">
        <f>34*1</f>
        <v>34</v>
      </c>
      <c r="AS188" s="8">
        <f t="shared" si="39"/>
        <v>0</v>
      </c>
    </row>
    <row r="189" spans="1:45" ht="12.75" customHeight="1">
      <c r="A189" s="167"/>
      <c r="B189" s="102"/>
      <c r="C189" s="53" t="s">
        <v>104</v>
      </c>
      <c r="D189" s="54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95"/>
      <c r="AC189" s="27"/>
      <c r="AD189" s="27"/>
      <c r="AE189" s="27"/>
      <c r="AF189" s="27"/>
      <c r="AG189" s="27"/>
      <c r="AH189" s="27"/>
      <c r="AI189" s="27"/>
      <c r="AJ189" s="43"/>
      <c r="AK189" s="27"/>
      <c r="AL189" s="27"/>
      <c r="AM189" s="44"/>
      <c r="AN189" s="44"/>
      <c r="AO189" s="44"/>
      <c r="AP189" s="44"/>
      <c r="AQ189" s="7">
        <f t="shared" si="38"/>
        <v>0</v>
      </c>
      <c r="AR189" s="3">
        <f t="shared" ref="AR189:AR199" si="44">34*1</f>
        <v>34</v>
      </c>
      <c r="AS189" s="8">
        <f t="shared" si="39"/>
        <v>0</v>
      </c>
    </row>
    <row r="190" spans="1:45" ht="12.75" customHeight="1">
      <c r="A190" s="167"/>
      <c r="B190" s="103"/>
      <c r="C190" s="53" t="s">
        <v>105</v>
      </c>
      <c r="D190" s="54"/>
      <c r="E190" s="27"/>
      <c r="F190" s="27"/>
      <c r="G190" s="27"/>
      <c r="H190" s="27"/>
      <c r="I190" s="4"/>
      <c r="J190" s="4"/>
      <c r="K190" s="4"/>
      <c r="L190" s="27"/>
      <c r="M190" s="27"/>
      <c r="N190" s="27"/>
      <c r="O190" s="27"/>
      <c r="P190" s="27"/>
      <c r="Q190" s="4"/>
      <c r="R190" s="4"/>
      <c r="S190" s="4"/>
      <c r="T190" s="27"/>
      <c r="U190" s="27"/>
      <c r="V190" s="27"/>
      <c r="W190" s="27"/>
      <c r="X190" s="27"/>
      <c r="Y190" s="27"/>
      <c r="Z190" s="27"/>
      <c r="AA190" s="4"/>
      <c r="AB190" s="95"/>
      <c r="AC190" s="4"/>
      <c r="AD190" s="4"/>
      <c r="AE190" s="4"/>
      <c r="AF190" s="4"/>
      <c r="AG190" s="4"/>
      <c r="AH190" s="4"/>
      <c r="AI190" s="3"/>
      <c r="AJ190" s="27"/>
      <c r="AK190" s="27"/>
      <c r="AL190" s="27"/>
      <c r="AM190" s="44"/>
      <c r="AN190" s="44"/>
      <c r="AO190" s="44"/>
      <c r="AP190" s="44"/>
      <c r="AQ190" s="7">
        <f t="shared" si="38"/>
        <v>0</v>
      </c>
      <c r="AR190" s="3">
        <f t="shared" si="44"/>
        <v>34</v>
      </c>
      <c r="AS190" s="8">
        <f t="shared" si="39"/>
        <v>0</v>
      </c>
    </row>
    <row r="191" spans="1:45" ht="12.75" customHeight="1">
      <c r="A191" s="167"/>
      <c r="B191" s="101" t="s">
        <v>29</v>
      </c>
      <c r="C191" s="53" t="s">
        <v>103</v>
      </c>
      <c r="D191" s="54"/>
      <c r="E191" s="27"/>
      <c r="F191" s="27"/>
      <c r="G191" s="27"/>
      <c r="H191" s="27"/>
      <c r="I191" s="4"/>
      <c r="J191" s="94" t="s">
        <v>144</v>
      </c>
      <c r="K191" s="4"/>
      <c r="L191" s="27"/>
      <c r="M191" s="27"/>
      <c r="N191" s="27"/>
      <c r="O191" s="27"/>
      <c r="P191" s="27"/>
      <c r="Q191" s="4"/>
      <c r="R191" s="94" t="s">
        <v>144</v>
      </c>
      <c r="S191" s="4"/>
      <c r="T191" s="27"/>
      <c r="U191" s="27"/>
      <c r="V191" s="27"/>
      <c r="W191" s="27"/>
      <c r="X191" s="27"/>
      <c r="Y191" s="27"/>
      <c r="Z191" s="27"/>
      <c r="AA191" s="94" t="s">
        <v>144</v>
      </c>
      <c r="AB191" s="96"/>
      <c r="AC191" s="43"/>
      <c r="AD191" s="43"/>
      <c r="AE191" s="174" t="s">
        <v>146</v>
      </c>
      <c r="AF191" s="3"/>
      <c r="AG191" s="3"/>
      <c r="AH191" s="4"/>
      <c r="AI191" s="27"/>
      <c r="AJ191" s="27"/>
      <c r="AK191" s="27"/>
      <c r="AL191" s="27"/>
      <c r="AM191" s="44"/>
      <c r="AN191" s="44"/>
      <c r="AO191" s="44"/>
      <c r="AP191" s="44"/>
      <c r="AQ191" s="7">
        <f t="shared" si="38"/>
        <v>0</v>
      </c>
      <c r="AR191" s="3">
        <f t="shared" si="44"/>
        <v>34</v>
      </c>
      <c r="AS191" s="8">
        <f t="shared" si="39"/>
        <v>0</v>
      </c>
    </row>
    <row r="192" spans="1:45" ht="12.75" customHeight="1">
      <c r="A192" s="167"/>
      <c r="B192" s="102"/>
      <c r="C192" s="53" t="s">
        <v>104</v>
      </c>
      <c r="D192" s="54"/>
      <c r="E192" s="27"/>
      <c r="F192" s="27"/>
      <c r="G192" s="27"/>
      <c r="H192" s="27"/>
      <c r="I192" s="4"/>
      <c r="J192" s="4"/>
      <c r="K192" s="4"/>
      <c r="L192" s="27"/>
      <c r="M192" s="27"/>
      <c r="N192" s="27"/>
      <c r="O192" s="27"/>
      <c r="P192" s="27"/>
      <c r="Q192" s="4"/>
      <c r="R192" s="4"/>
      <c r="S192" s="4"/>
      <c r="T192" s="27"/>
      <c r="U192" s="27"/>
      <c r="V192" s="27"/>
      <c r="W192" s="27"/>
      <c r="X192" s="27"/>
      <c r="Y192" s="27"/>
      <c r="Z192" s="27"/>
      <c r="AA192" s="4"/>
      <c r="AB192" s="95"/>
      <c r="AC192" s="4"/>
      <c r="AD192" s="4"/>
      <c r="AE192" s="4"/>
      <c r="AF192" s="3"/>
      <c r="AG192" s="3"/>
      <c r="AH192" s="4"/>
      <c r="AI192" s="27"/>
      <c r="AJ192" s="44"/>
      <c r="AK192" s="43"/>
      <c r="AL192" s="27"/>
      <c r="AM192" s="44"/>
      <c r="AN192" s="44"/>
      <c r="AO192" s="44"/>
      <c r="AP192" s="44"/>
      <c r="AQ192" s="7">
        <f t="shared" si="38"/>
        <v>0</v>
      </c>
      <c r="AR192" s="3">
        <f t="shared" si="44"/>
        <v>34</v>
      </c>
      <c r="AS192" s="8">
        <f t="shared" si="39"/>
        <v>0</v>
      </c>
    </row>
    <row r="193" spans="1:45" ht="12.75" customHeight="1">
      <c r="A193" s="167"/>
      <c r="B193" s="103"/>
      <c r="C193" s="53" t="s">
        <v>105</v>
      </c>
      <c r="D193" s="54"/>
      <c r="E193" s="27"/>
      <c r="F193" s="27"/>
      <c r="G193" s="27"/>
      <c r="H193" s="27"/>
      <c r="I193" s="4"/>
      <c r="J193" s="4"/>
      <c r="K193" s="4"/>
      <c r="L193" s="27"/>
      <c r="M193" s="27"/>
      <c r="N193" s="27"/>
      <c r="O193" s="27"/>
      <c r="P193" s="27"/>
      <c r="Q193" s="4"/>
      <c r="R193" s="4"/>
      <c r="S193" s="4"/>
      <c r="T193" s="27"/>
      <c r="U193" s="27"/>
      <c r="V193" s="27"/>
      <c r="W193" s="27"/>
      <c r="X193" s="27"/>
      <c r="Y193" s="27"/>
      <c r="Z193" s="27"/>
      <c r="AA193" s="4"/>
      <c r="AB193" s="95"/>
      <c r="AC193" s="4"/>
      <c r="AD193" s="4"/>
      <c r="AE193" s="4"/>
      <c r="AF193" s="3"/>
      <c r="AG193" s="3"/>
      <c r="AH193" s="4"/>
      <c r="AI193" s="27"/>
      <c r="AJ193" s="44"/>
      <c r="AK193" s="27"/>
      <c r="AL193" s="27"/>
      <c r="AM193" s="44"/>
      <c r="AN193" s="44"/>
      <c r="AO193" s="44"/>
      <c r="AP193" s="44"/>
      <c r="AQ193" s="7">
        <f t="shared" si="38"/>
        <v>0</v>
      </c>
      <c r="AR193" s="3">
        <f t="shared" si="44"/>
        <v>34</v>
      </c>
      <c r="AS193" s="8">
        <f t="shared" si="39"/>
        <v>0</v>
      </c>
    </row>
    <row r="194" spans="1:45" ht="12.75" customHeight="1">
      <c r="A194" s="167"/>
      <c r="B194" s="104" t="s">
        <v>53</v>
      </c>
      <c r="C194" s="53" t="s">
        <v>103</v>
      </c>
      <c r="D194" s="54"/>
      <c r="E194" s="27"/>
      <c r="F194" s="27"/>
      <c r="G194" s="27"/>
      <c r="H194" s="27"/>
      <c r="I194" s="4"/>
      <c r="J194" s="94" t="s">
        <v>143</v>
      </c>
      <c r="K194" s="4"/>
      <c r="L194" s="27"/>
      <c r="M194" s="27"/>
      <c r="N194" s="27"/>
      <c r="O194" s="27"/>
      <c r="P194" s="27"/>
      <c r="Q194" s="4"/>
      <c r="R194" s="94" t="s">
        <v>143</v>
      </c>
      <c r="S194" s="4"/>
      <c r="T194" s="27"/>
      <c r="U194" s="27"/>
      <c r="V194" s="27"/>
      <c r="W194" s="27"/>
      <c r="X194" s="27"/>
      <c r="Y194" s="27"/>
      <c r="Z194" s="27"/>
      <c r="AA194" s="94" t="s">
        <v>143</v>
      </c>
      <c r="AB194" s="96"/>
      <c r="AC194" s="4"/>
      <c r="AD194" s="4"/>
      <c r="AE194" s="4"/>
      <c r="AF194" s="3"/>
      <c r="AG194" s="3"/>
      <c r="AH194" s="4"/>
      <c r="AI194" s="94" t="s">
        <v>144</v>
      </c>
      <c r="AJ194" s="44"/>
      <c r="AK194" s="27"/>
      <c r="AL194" s="27"/>
      <c r="AM194" s="44"/>
      <c r="AN194" s="44"/>
      <c r="AO194" s="44"/>
      <c r="AP194" s="44"/>
      <c r="AQ194" s="7">
        <f t="shared" si="38"/>
        <v>0</v>
      </c>
      <c r="AR194" s="3">
        <f t="shared" si="44"/>
        <v>34</v>
      </c>
      <c r="AS194" s="8">
        <f t="shared" si="39"/>
        <v>0</v>
      </c>
    </row>
    <row r="195" spans="1:45" ht="12.75" customHeight="1">
      <c r="A195" s="167"/>
      <c r="B195" s="104"/>
      <c r="C195" s="53" t="s">
        <v>104</v>
      </c>
      <c r="D195" s="54"/>
      <c r="E195" s="27"/>
      <c r="F195" s="27"/>
      <c r="G195" s="27"/>
      <c r="H195" s="27"/>
      <c r="I195" s="4"/>
      <c r="J195" s="4"/>
      <c r="K195" s="4"/>
      <c r="L195" s="27"/>
      <c r="M195" s="27"/>
      <c r="N195" s="27"/>
      <c r="O195" s="27"/>
      <c r="P195" s="27"/>
      <c r="Q195" s="4"/>
      <c r="R195" s="4"/>
      <c r="S195" s="4"/>
      <c r="T195" s="27"/>
      <c r="U195" s="27"/>
      <c r="V195" s="27"/>
      <c r="W195" s="27"/>
      <c r="X195" s="27"/>
      <c r="Y195" s="27"/>
      <c r="Z195" s="27"/>
      <c r="AA195" s="4"/>
      <c r="AB195" s="95"/>
      <c r="AC195" s="4"/>
      <c r="AD195" s="4"/>
      <c r="AE195" s="4"/>
      <c r="AF195" s="3"/>
      <c r="AG195" s="3"/>
      <c r="AH195" s="4"/>
      <c r="AI195" s="4"/>
      <c r="AJ195" s="44"/>
      <c r="AK195" s="27"/>
      <c r="AL195" s="27"/>
      <c r="AM195" s="44"/>
      <c r="AN195" s="44"/>
      <c r="AO195" s="44"/>
      <c r="AP195" s="44"/>
      <c r="AQ195" s="7">
        <f t="shared" si="38"/>
        <v>0</v>
      </c>
      <c r="AR195" s="3">
        <f t="shared" si="44"/>
        <v>34</v>
      </c>
      <c r="AS195" s="8">
        <f t="shared" si="39"/>
        <v>0</v>
      </c>
    </row>
    <row r="196" spans="1:45" ht="12.75" customHeight="1">
      <c r="A196" s="167"/>
      <c r="B196" s="104"/>
      <c r="C196" s="53" t="s">
        <v>105</v>
      </c>
      <c r="D196" s="54"/>
      <c r="E196" s="27"/>
      <c r="F196" s="27"/>
      <c r="G196" s="27"/>
      <c r="H196" s="27"/>
      <c r="I196" s="4"/>
      <c r="J196" s="4"/>
      <c r="K196" s="4"/>
      <c r="L196" s="27"/>
      <c r="M196" s="27"/>
      <c r="N196" s="27"/>
      <c r="O196" s="27"/>
      <c r="P196" s="27"/>
      <c r="Q196" s="4"/>
      <c r="R196" s="4"/>
      <c r="S196" s="4"/>
      <c r="T196" s="27"/>
      <c r="U196" s="27"/>
      <c r="V196" s="27"/>
      <c r="W196" s="27"/>
      <c r="X196" s="27"/>
      <c r="Y196" s="27"/>
      <c r="Z196" s="27"/>
      <c r="AA196" s="4"/>
      <c r="AB196" s="95"/>
      <c r="AC196" s="4"/>
      <c r="AD196" s="4"/>
      <c r="AE196" s="4"/>
      <c r="AF196" s="3"/>
      <c r="AG196" s="3"/>
      <c r="AH196" s="4"/>
      <c r="AI196" s="4"/>
      <c r="AJ196" s="44"/>
      <c r="AK196" s="27"/>
      <c r="AL196" s="27"/>
      <c r="AM196" s="44"/>
      <c r="AN196" s="44"/>
      <c r="AO196" s="44"/>
      <c r="AP196" s="44"/>
      <c r="AQ196" s="7">
        <f t="shared" si="38"/>
        <v>0</v>
      </c>
      <c r="AR196" s="3">
        <f t="shared" si="44"/>
        <v>34</v>
      </c>
      <c r="AS196" s="8">
        <f t="shared" si="39"/>
        <v>0</v>
      </c>
    </row>
    <row r="197" spans="1:45" ht="12.75" customHeight="1">
      <c r="A197" s="167"/>
      <c r="B197" s="104" t="s">
        <v>54</v>
      </c>
      <c r="C197" s="53" t="s">
        <v>103</v>
      </c>
      <c r="D197" s="54"/>
      <c r="E197" s="27"/>
      <c r="F197" s="27"/>
      <c r="G197" s="27"/>
      <c r="H197" s="27"/>
      <c r="I197" s="4"/>
      <c r="J197" s="94" t="s">
        <v>143</v>
      </c>
      <c r="K197" s="4"/>
      <c r="L197" s="27"/>
      <c r="M197" s="27"/>
      <c r="N197" s="27"/>
      <c r="O197" s="27"/>
      <c r="P197" s="27"/>
      <c r="Q197" s="4"/>
      <c r="R197" s="94" t="s">
        <v>143</v>
      </c>
      <c r="S197" s="4"/>
      <c r="T197" s="27"/>
      <c r="U197" s="27"/>
      <c r="V197" s="27"/>
      <c r="W197" s="27"/>
      <c r="X197" s="27"/>
      <c r="Y197" s="27"/>
      <c r="Z197" s="27"/>
      <c r="AA197" s="94" t="s">
        <v>143</v>
      </c>
      <c r="AB197" s="96"/>
      <c r="AC197" s="4"/>
      <c r="AD197" s="4"/>
      <c r="AE197" s="4"/>
      <c r="AF197" s="3"/>
      <c r="AG197" s="3"/>
      <c r="AH197" s="4"/>
      <c r="AI197" s="94" t="s">
        <v>144</v>
      </c>
      <c r="AJ197" s="44"/>
      <c r="AK197" s="27"/>
      <c r="AL197" s="27"/>
      <c r="AM197" s="44"/>
      <c r="AN197" s="44"/>
      <c r="AO197" s="44"/>
      <c r="AP197" s="44"/>
      <c r="AQ197" s="7">
        <f t="shared" si="38"/>
        <v>0</v>
      </c>
      <c r="AR197" s="3">
        <f t="shared" si="44"/>
        <v>34</v>
      </c>
      <c r="AS197" s="8">
        <f t="shared" si="39"/>
        <v>0</v>
      </c>
    </row>
    <row r="198" spans="1:45" ht="12.75" customHeight="1">
      <c r="A198" s="167"/>
      <c r="B198" s="104"/>
      <c r="C198" s="53" t="s">
        <v>104</v>
      </c>
      <c r="D198" s="54"/>
      <c r="E198" s="27"/>
      <c r="F198" s="27"/>
      <c r="G198" s="27"/>
      <c r="H198" s="27"/>
      <c r="I198" s="4"/>
      <c r="J198" s="4"/>
      <c r="K198" s="4"/>
      <c r="L198" s="27"/>
      <c r="M198" s="27"/>
      <c r="N198" s="27"/>
      <c r="O198" s="27"/>
      <c r="P198" s="27"/>
      <c r="Q198" s="4"/>
      <c r="R198" s="4"/>
      <c r="S198" s="4"/>
      <c r="T198" s="27"/>
      <c r="U198" s="27"/>
      <c r="V198" s="27"/>
      <c r="W198" s="27"/>
      <c r="X198" s="27"/>
      <c r="Y198" s="27"/>
      <c r="Z198" s="27"/>
      <c r="AA198" s="4"/>
      <c r="AB198" s="95"/>
      <c r="AC198" s="4"/>
      <c r="AD198" s="4"/>
      <c r="AE198" s="4"/>
      <c r="AF198" s="3"/>
      <c r="AG198" s="3"/>
      <c r="AH198" s="4"/>
      <c r="AI198" s="4"/>
      <c r="AJ198" s="44"/>
      <c r="AK198" s="27"/>
      <c r="AL198" s="27"/>
      <c r="AM198" s="44"/>
      <c r="AN198" s="44"/>
      <c r="AO198" s="44"/>
      <c r="AP198" s="44"/>
      <c r="AQ198" s="7">
        <f t="shared" si="38"/>
        <v>0</v>
      </c>
      <c r="AR198" s="3">
        <f t="shared" si="44"/>
        <v>34</v>
      </c>
      <c r="AS198" s="8">
        <f t="shared" si="39"/>
        <v>0</v>
      </c>
    </row>
    <row r="199" spans="1:45" ht="12.75" customHeight="1">
      <c r="A199" s="167"/>
      <c r="B199" s="104"/>
      <c r="C199" s="53" t="s">
        <v>105</v>
      </c>
      <c r="D199" s="54"/>
      <c r="E199" s="27"/>
      <c r="F199" s="27"/>
      <c r="G199" s="27"/>
      <c r="H199" s="27"/>
      <c r="I199" s="4"/>
      <c r="J199" s="4"/>
      <c r="K199" s="4"/>
      <c r="L199" s="27"/>
      <c r="M199" s="27"/>
      <c r="N199" s="27"/>
      <c r="O199" s="27"/>
      <c r="P199" s="27"/>
      <c r="Q199" s="4"/>
      <c r="R199" s="4"/>
      <c r="S199" s="4"/>
      <c r="T199" s="27"/>
      <c r="U199" s="27"/>
      <c r="V199" s="27"/>
      <c r="W199" s="27"/>
      <c r="X199" s="27"/>
      <c r="Y199" s="27"/>
      <c r="Z199" s="27"/>
      <c r="AA199" s="4"/>
      <c r="AB199" s="95"/>
      <c r="AC199" s="4"/>
      <c r="AD199" s="4"/>
      <c r="AE199" s="4"/>
      <c r="AF199" s="3"/>
      <c r="AG199" s="3"/>
      <c r="AH199" s="4"/>
      <c r="AI199" s="4"/>
      <c r="AJ199" s="44"/>
      <c r="AK199" s="27"/>
      <c r="AL199" s="27"/>
      <c r="AM199" s="44"/>
      <c r="AN199" s="44"/>
      <c r="AO199" s="44"/>
      <c r="AP199" s="44"/>
      <c r="AQ199" s="7">
        <f t="shared" si="38"/>
        <v>0</v>
      </c>
      <c r="AR199" s="3">
        <f t="shared" si="44"/>
        <v>34</v>
      </c>
      <c r="AS199" s="8">
        <f t="shared" si="39"/>
        <v>0</v>
      </c>
    </row>
    <row r="200" spans="1:45" ht="12.75" customHeight="1">
      <c r="A200" s="167"/>
      <c r="B200" s="104" t="s">
        <v>87</v>
      </c>
      <c r="C200" s="53" t="s">
        <v>103</v>
      </c>
      <c r="D200" s="54"/>
      <c r="E200" s="27"/>
      <c r="F200" s="27"/>
      <c r="G200" s="27"/>
      <c r="H200" s="27"/>
      <c r="I200" s="4"/>
      <c r="J200" s="94" t="s">
        <v>143</v>
      </c>
      <c r="K200" s="4"/>
      <c r="L200" s="27"/>
      <c r="M200" s="27"/>
      <c r="N200" s="27"/>
      <c r="O200" s="27"/>
      <c r="P200" s="27"/>
      <c r="Q200" s="4"/>
      <c r="R200" s="94" t="s">
        <v>143</v>
      </c>
      <c r="S200" s="4"/>
      <c r="T200" s="27"/>
      <c r="U200" s="27"/>
      <c r="V200" s="27"/>
      <c r="W200" s="27"/>
      <c r="X200" s="27"/>
      <c r="Y200" s="27"/>
      <c r="Z200" s="27"/>
      <c r="AA200" s="94" t="s">
        <v>143</v>
      </c>
      <c r="AB200" s="96"/>
      <c r="AC200" s="4"/>
      <c r="AD200" s="4"/>
      <c r="AE200" s="4"/>
      <c r="AF200" s="4"/>
      <c r="AG200" s="4"/>
      <c r="AH200" s="3"/>
      <c r="AI200" s="94" t="s">
        <v>144</v>
      </c>
      <c r="AJ200" s="44"/>
      <c r="AK200" s="27"/>
      <c r="AL200" s="27"/>
      <c r="AM200" s="44"/>
      <c r="AN200" s="44"/>
      <c r="AO200" s="44"/>
      <c r="AP200" s="44"/>
      <c r="AQ200" s="7">
        <f t="shared" si="38"/>
        <v>0</v>
      </c>
      <c r="AR200" s="3">
        <f>34*2</f>
        <v>68</v>
      </c>
      <c r="AS200" s="8">
        <f t="shared" si="39"/>
        <v>0</v>
      </c>
    </row>
    <row r="201" spans="1:45" ht="12.75" customHeight="1">
      <c r="A201" s="167"/>
      <c r="B201" s="104"/>
      <c r="C201" s="53" t="s">
        <v>104</v>
      </c>
      <c r="D201" s="54"/>
      <c r="E201" s="27"/>
      <c r="F201" s="27"/>
      <c r="G201" s="27"/>
      <c r="H201" s="27"/>
      <c r="I201" s="4"/>
      <c r="J201" s="4"/>
      <c r="K201" s="4"/>
      <c r="L201" s="27"/>
      <c r="M201" s="27"/>
      <c r="N201" s="27"/>
      <c r="O201" s="27"/>
      <c r="P201" s="27"/>
      <c r="Q201" s="4"/>
      <c r="R201" s="4"/>
      <c r="S201" s="4"/>
      <c r="T201" s="27"/>
      <c r="U201" s="27"/>
      <c r="V201" s="27"/>
      <c r="W201" s="27"/>
      <c r="X201" s="27"/>
      <c r="Y201" s="27"/>
      <c r="Z201" s="27"/>
      <c r="AA201" s="4"/>
      <c r="AB201" s="95"/>
      <c r="AC201" s="4"/>
      <c r="AD201" s="4"/>
      <c r="AE201" s="4"/>
      <c r="AF201" s="4"/>
      <c r="AG201" s="4"/>
      <c r="AH201" s="3"/>
      <c r="AI201" s="4"/>
      <c r="AJ201" s="44"/>
      <c r="AK201" s="27"/>
      <c r="AL201" s="27"/>
      <c r="AM201" s="44"/>
      <c r="AN201" s="44"/>
      <c r="AO201" s="44"/>
      <c r="AP201" s="44"/>
      <c r="AQ201" s="7">
        <f t="shared" si="38"/>
        <v>0</v>
      </c>
      <c r="AR201" s="3">
        <f t="shared" ref="AR201:AR205" si="45">34*2</f>
        <v>68</v>
      </c>
      <c r="AS201" s="8">
        <f t="shared" si="39"/>
        <v>0</v>
      </c>
    </row>
    <row r="202" spans="1:45" ht="12.75" customHeight="1">
      <c r="A202" s="167"/>
      <c r="B202" s="104"/>
      <c r="C202" s="53" t="s">
        <v>105</v>
      </c>
      <c r="D202" s="54"/>
      <c r="E202" s="27"/>
      <c r="F202" s="27"/>
      <c r="G202" s="27"/>
      <c r="H202" s="27"/>
      <c r="I202" s="4"/>
      <c r="J202" s="4"/>
      <c r="K202" s="4"/>
      <c r="L202" s="27"/>
      <c r="M202" s="27"/>
      <c r="N202" s="27"/>
      <c r="O202" s="27"/>
      <c r="P202" s="27"/>
      <c r="Q202" s="4"/>
      <c r="R202" s="4"/>
      <c r="S202" s="4"/>
      <c r="T202" s="27"/>
      <c r="U202" s="27"/>
      <c r="V202" s="27"/>
      <c r="W202" s="27"/>
      <c r="X202" s="27"/>
      <c r="Y202" s="27"/>
      <c r="Z202" s="27"/>
      <c r="AA202" s="4"/>
      <c r="AB202" s="95"/>
      <c r="AC202" s="4"/>
      <c r="AD202" s="4"/>
      <c r="AE202" s="4"/>
      <c r="AF202" s="4"/>
      <c r="AG202" s="4"/>
      <c r="AH202" s="3"/>
      <c r="AI202" s="4"/>
      <c r="AJ202" s="44"/>
      <c r="AK202" s="27"/>
      <c r="AL202" s="27"/>
      <c r="AM202" s="44"/>
      <c r="AN202" s="44"/>
      <c r="AO202" s="44"/>
      <c r="AP202" s="44"/>
      <c r="AQ202" s="7">
        <f t="shared" si="38"/>
        <v>0</v>
      </c>
      <c r="AR202" s="3">
        <f t="shared" si="45"/>
        <v>68</v>
      </c>
      <c r="AS202" s="8">
        <f t="shared" si="39"/>
        <v>0</v>
      </c>
    </row>
    <row r="203" spans="1:45" ht="12.75" customHeight="1">
      <c r="A203" s="167"/>
      <c r="B203" s="104" t="s">
        <v>74</v>
      </c>
      <c r="C203" s="53" t="s">
        <v>103</v>
      </c>
      <c r="D203" s="54"/>
      <c r="E203" s="27"/>
      <c r="F203" s="27"/>
      <c r="G203" s="27"/>
      <c r="H203" s="27"/>
      <c r="I203" s="4"/>
      <c r="J203" s="94" t="s">
        <v>143</v>
      </c>
      <c r="K203" s="4"/>
      <c r="L203" s="27"/>
      <c r="M203" s="27"/>
      <c r="N203" s="27"/>
      <c r="O203" s="27"/>
      <c r="P203" s="27"/>
      <c r="Q203" s="4"/>
      <c r="R203" s="94" t="s">
        <v>143</v>
      </c>
      <c r="S203" s="4"/>
      <c r="T203" s="27"/>
      <c r="U203" s="27"/>
      <c r="V203" s="27"/>
      <c r="W203" s="27"/>
      <c r="X203" s="27"/>
      <c r="Y203" s="27"/>
      <c r="Z203" s="27"/>
      <c r="AA203" s="94" t="s">
        <v>143</v>
      </c>
      <c r="AB203" s="96"/>
      <c r="AC203" s="4"/>
      <c r="AD203" s="4"/>
      <c r="AE203" s="4"/>
      <c r="AF203" s="4"/>
      <c r="AG203" s="4"/>
      <c r="AH203" s="3"/>
      <c r="AI203" s="94" t="s">
        <v>144</v>
      </c>
      <c r="AJ203" s="44"/>
      <c r="AK203" s="27"/>
      <c r="AL203" s="27"/>
      <c r="AM203" s="44"/>
      <c r="AN203" s="44"/>
      <c r="AO203" s="44"/>
      <c r="AP203" s="44"/>
      <c r="AQ203" s="7">
        <f t="shared" si="38"/>
        <v>0</v>
      </c>
      <c r="AR203" s="3">
        <f t="shared" si="45"/>
        <v>68</v>
      </c>
      <c r="AS203" s="8">
        <f t="shared" si="39"/>
        <v>0</v>
      </c>
    </row>
    <row r="204" spans="1:45" ht="12.75" customHeight="1">
      <c r="A204" s="167"/>
      <c r="B204" s="104"/>
      <c r="C204" s="53" t="s">
        <v>104</v>
      </c>
      <c r="D204" s="54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3"/>
      <c r="AI204" s="43"/>
      <c r="AJ204" s="44"/>
      <c r="AK204" s="27"/>
      <c r="AL204" s="27"/>
      <c r="AM204" s="44"/>
      <c r="AN204" s="44"/>
      <c r="AO204" s="44"/>
      <c r="AP204" s="44"/>
      <c r="AQ204" s="7">
        <f t="shared" si="38"/>
        <v>0</v>
      </c>
      <c r="AR204" s="3">
        <f t="shared" si="45"/>
        <v>68</v>
      </c>
      <c r="AS204" s="8">
        <f t="shared" si="39"/>
        <v>0</v>
      </c>
    </row>
    <row r="205" spans="1:45" ht="12.75" customHeight="1">
      <c r="A205" s="167"/>
      <c r="B205" s="104"/>
      <c r="C205" s="53" t="s">
        <v>105</v>
      </c>
      <c r="D205" s="54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3"/>
      <c r="AI205" s="43"/>
      <c r="AJ205" s="44"/>
      <c r="AK205" s="27"/>
      <c r="AL205" s="27"/>
      <c r="AM205" s="44"/>
      <c r="AN205" s="44"/>
      <c r="AO205" s="44"/>
      <c r="AP205" s="44"/>
      <c r="AQ205" s="7">
        <f t="shared" si="38"/>
        <v>0</v>
      </c>
      <c r="AR205" s="3">
        <f t="shared" si="45"/>
        <v>68</v>
      </c>
      <c r="AS205" s="8">
        <f t="shared" si="39"/>
        <v>0</v>
      </c>
    </row>
    <row r="206" spans="1:45" ht="27" customHeight="1">
      <c r="A206" s="69"/>
      <c r="B206" s="70"/>
      <c r="C206" s="70"/>
      <c r="D206" s="70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9"/>
      <c r="AN206" s="69"/>
      <c r="AO206" s="69"/>
      <c r="AP206" s="69"/>
      <c r="AQ206" s="69"/>
      <c r="AR206" s="69"/>
      <c r="AS206" s="69"/>
    </row>
    <row r="207" spans="1:45" s="2" customFormat="1" ht="81.75" customHeight="1">
      <c r="A207" s="141" t="s">
        <v>33</v>
      </c>
      <c r="B207" s="141"/>
      <c r="C207" s="141"/>
      <c r="D207" s="141"/>
      <c r="E207" s="105" t="s">
        <v>40</v>
      </c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7" t="s">
        <v>20</v>
      </c>
      <c r="AR207" s="139" t="s">
        <v>22</v>
      </c>
      <c r="AS207" s="140" t="s">
        <v>21</v>
      </c>
    </row>
    <row r="208" spans="1:45" s="2" customFormat="1" ht="21.75" customHeight="1">
      <c r="A208" s="104" t="s">
        <v>0</v>
      </c>
      <c r="B208" s="104"/>
      <c r="C208" s="104"/>
      <c r="D208" s="23" t="s">
        <v>18</v>
      </c>
      <c r="E208" s="104" t="s">
        <v>1</v>
      </c>
      <c r="F208" s="104"/>
      <c r="G208" s="104"/>
      <c r="H208" s="104"/>
      <c r="I208" s="104" t="s">
        <v>2</v>
      </c>
      <c r="J208" s="104"/>
      <c r="K208" s="104"/>
      <c r="L208" s="104"/>
      <c r="M208" s="104" t="s">
        <v>3</v>
      </c>
      <c r="N208" s="104"/>
      <c r="O208" s="104"/>
      <c r="P208" s="104"/>
      <c r="Q208" s="104" t="s">
        <v>4</v>
      </c>
      <c r="R208" s="104"/>
      <c r="S208" s="104"/>
      <c r="T208" s="104"/>
      <c r="U208" s="104" t="s">
        <v>5</v>
      </c>
      <c r="V208" s="104"/>
      <c r="W208" s="104"/>
      <c r="X208" s="104" t="s">
        <v>6</v>
      </c>
      <c r="Y208" s="104"/>
      <c r="Z208" s="104"/>
      <c r="AA208" s="104"/>
      <c r="AB208" s="104" t="s">
        <v>7</v>
      </c>
      <c r="AC208" s="104"/>
      <c r="AD208" s="104"/>
      <c r="AE208" s="104" t="s">
        <v>8</v>
      </c>
      <c r="AF208" s="104"/>
      <c r="AG208" s="104"/>
      <c r="AH208" s="104"/>
      <c r="AI208" s="104"/>
      <c r="AJ208" s="104" t="s">
        <v>9</v>
      </c>
      <c r="AK208" s="104"/>
      <c r="AL208" s="104"/>
      <c r="AM208" s="104" t="s">
        <v>10</v>
      </c>
      <c r="AN208" s="104"/>
      <c r="AO208" s="104"/>
      <c r="AP208" s="104"/>
      <c r="AQ208" s="107"/>
      <c r="AR208" s="139"/>
      <c r="AS208" s="140"/>
    </row>
    <row r="209" spans="1:45" s="6" customFormat="1" ht="11.25" customHeight="1">
      <c r="A209" s="104"/>
      <c r="B209" s="104"/>
      <c r="C209" s="104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07"/>
      <c r="AR209" s="139"/>
      <c r="AS209" s="140"/>
    </row>
    <row r="210" spans="1:45" ht="12.75" customHeight="1">
      <c r="A210" s="138" t="s">
        <v>25</v>
      </c>
      <c r="B210" s="101" t="s">
        <v>13</v>
      </c>
      <c r="C210" s="53" t="s">
        <v>106</v>
      </c>
      <c r="D210" s="54"/>
      <c r="E210" s="27"/>
      <c r="F210" s="27"/>
      <c r="G210" s="27"/>
      <c r="H210" s="27"/>
      <c r="I210" s="94" t="s">
        <v>144</v>
      </c>
      <c r="J210" s="4"/>
      <c r="K210" s="4"/>
      <c r="L210" s="27"/>
      <c r="M210" s="27"/>
      <c r="N210" s="27"/>
      <c r="O210" s="27"/>
      <c r="P210" s="27"/>
      <c r="Q210" s="94" t="s">
        <v>144</v>
      </c>
      <c r="R210" s="4"/>
      <c r="S210" s="4"/>
      <c r="T210" s="27"/>
      <c r="U210" s="27"/>
      <c r="V210" s="27"/>
      <c r="W210" s="27"/>
      <c r="X210" s="27"/>
      <c r="Y210" s="27"/>
      <c r="Z210" s="27"/>
      <c r="AA210" s="27"/>
      <c r="AB210" s="94" t="s">
        <v>144</v>
      </c>
      <c r="AC210" s="43"/>
      <c r="AD210" s="43"/>
      <c r="AE210" s="174" t="s">
        <v>146</v>
      </c>
      <c r="AF210" s="27"/>
      <c r="AG210" s="27"/>
      <c r="AH210" s="27"/>
      <c r="AI210" s="27"/>
      <c r="AJ210" s="27"/>
      <c r="AK210" s="27"/>
      <c r="AL210" s="27"/>
      <c r="AM210" s="44"/>
      <c r="AN210" s="44"/>
      <c r="AO210" s="44"/>
      <c r="AP210" s="44"/>
      <c r="AQ210" s="7">
        <f t="shared" ref="AQ210:AQ254" si="46">SUM(E210:AP210)</f>
        <v>0</v>
      </c>
      <c r="AR210" s="3">
        <f>34*4</f>
        <v>136</v>
      </c>
      <c r="AS210" s="8">
        <f t="shared" ref="AS210:AS254" si="47">AQ210/AR210</f>
        <v>0</v>
      </c>
    </row>
    <row r="211" spans="1:45">
      <c r="A211" s="138"/>
      <c r="B211" s="102"/>
      <c r="C211" s="53" t="s">
        <v>107</v>
      </c>
      <c r="D211" s="54"/>
      <c r="E211" s="27"/>
      <c r="F211" s="27"/>
      <c r="G211" s="27"/>
      <c r="H211" s="27"/>
      <c r="I211" s="4"/>
      <c r="J211" s="4"/>
      <c r="K211" s="4"/>
      <c r="L211" s="27"/>
      <c r="M211" s="27"/>
      <c r="N211" s="27"/>
      <c r="O211" s="27"/>
      <c r="P211" s="27"/>
      <c r="Q211" s="4"/>
      <c r="R211" s="4"/>
      <c r="S211" s="4"/>
      <c r="T211" s="27"/>
      <c r="U211" s="27"/>
      <c r="V211" s="27"/>
      <c r="W211" s="27"/>
      <c r="X211" s="27"/>
      <c r="Y211" s="27"/>
      <c r="Z211" s="27"/>
      <c r="AA211" s="27"/>
      <c r="AB211" s="4"/>
      <c r="AC211" s="4"/>
      <c r="AD211" s="4"/>
      <c r="AE211" s="4"/>
      <c r="AF211" s="27"/>
      <c r="AG211" s="27"/>
      <c r="AH211" s="27"/>
      <c r="AI211" s="27"/>
      <c r="AJ211" s="27"/>
      <c r="AK211" s="27"/>
      <c r="AL211" s="27"/>
      <c r="AM211" s="44"/>
      <c r="AN211" s="44"/>
      <c r="AO211" s="44"/>
      <c r="AP211" s="44"/>
      <c r="AQ211" s="7">
        <f t="shared" si="46"/>
        <v>0</v>
      </c>
      <c r="AR211" s="3">
        <f t="shared" ref="AR211:AR212" si="48">34*4</f>
        <v>136</v>
      </c>
      <c r="AS211" s="8">
        <f t="shared" si="47"/>
        <v>0</v>
      </c>
    </row>
    <row r="212" spans="1:45" ht="12.75" customHeight="1">
      <c r="A212" s="138"/>
      <c r="B212" s="103"/>
      <c r="C212" s="53" t="s">
        <v>108</v>
      </c>
      <c r="D212" s="54"/>
      <c r="E212" s="27"/>
      <c r="F212" s="27"/>
      <c r="G212" s="27"/>
      <c r="H212" s="27"/>
      <c r="I212" s="4"/>
      <c r="J212" s="4"/>
      <c r="K212" s="4"/>
      <c r="L212" s="27"/>
      <c r="M212" s="27"/>
      <c r="N212" s="27"/>
      <c r="O212" s="27"/>
      <c r="P212" s="27"/>
      <c r="Q212" s="4"/>
      <c r="R212" s="4"/>
      <c r="S212" s="4"/>
      <c r="T212" s="27"/>
      <c r="U212" s="27"/>
      <c r="V212" s="27"/>
      <c r="W212" s="27"/>
      <c r="X212" s="27"/>
      <c r="Y212" s="27"/>
      <c r="Z212" s="27"/>
      <c r="AA212" s="27"/>
      <c r="AB212" s="4"/>
      <c r="AC212" s="4"/>
      <c r="AD212" s="4"/>
      <c r="AE212" s="4"/>
      <c r="AF212" s="27"/>
      <c r="AG212" s="27"/>
      <c r="AH212" s="27"/>
      <c r="AI212" s="27"/>
      <c r="AJ212" s="27"/>
      <c r="AK212" s="27"/>
      <c r="AL212" s="27"/>
      <c r="AM212" s="44"/>
      <c r="AN212" s="44"/>
      <c r="AO212" s="44"/>
      <c r="AP212" s="44"/>
      <c r="AQ212" s="7">
        <f t="shared" si="46"/>
        <v>0</v>
      </c>
      <c r="AR212" s="3">
        <f t="shared" si="48"/>
        <v>136</v>
      </c>
      <c r="AS212" s="8">
        <f t="shared" si="47"/>
        <v>0</v>
      </c>
    </row>
    <row r="213" spans="1:45" ht="12.75" customHeight="1">
      <c r="A213" s="138"/>
      <c r="B213" s="101" t="s">
        <v>27</v>
      </c>
      <c r="C213" s="53" t="s">
        <v>106</v>
      </c>
      <c r="D213" s="54"/>
      <c r="E213" s="27"/>
      <c r="F213" s="27"/>
      <c r="G213" s="27"/>
      <c r="H213" s="27"/>
      <c r="I213" s="94" t="s">
        <v>144</v>
      </c>
      <c r="J213" s="27"/>
      <c r="K213" s="27"/>
      <c r="L213" s="27"/>
      <c r="M213" s="27"/>
      <c r="N213" s="27"/>
      <c r="O213" s="27"/>
      <c r="P213" s="27"/>
      <c r="Q213" s="94" t="s">
        <v>144</v>
      </c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94" t="s">
        <v>144</v>
      </c>
      <c r="AC213" s="43"/>
      <c r="AD213" s="43"/>
      <c r="AE213" s="174" t="s">
        <v>146</v>
      </c>
      <c r="AF213" s="27"/>
      <c r="AG213" s="27"/>
      <c r="AH213" s="27"/>
      <c r="AI213" s="27"/>
      <c r="AJ213" s="27"/>
      <c r="AK213" s="27"/>
      <c r="AL213" s="27"/>
      <c r="AM213" s="44"/>
      <c r="AN213" s="44"/>
      <c r="AO213" s="44"/>
      <c r="AP213" s="44"/>
      <c r="AQ213" s="7">
        <f t="shared" si="46"/>
        <v>0</v>
      </c>
      <c r="AR213" s="3">
        <f>34*2</f>
        <v>68</v>
      </c>
      <c r="AS213" s="8">
        <f t="shared" si="47"/>
        <v>0</v>
      </c>
    </row>
    <row r="214" spans="1:45" ht="12.75" customHeight="1">
      <c r="A214" s="138"/>
      <c r="B214" s="102"/>
      <c r="C214" s="53" t="s">
        <v>107</v>
      </c>
      <c r="D214" s="52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44"/>
      <c r="AN214" s="44"/>
      <c r="AO214" s="44"/>
      <c r="AP214" s="44"/>
      <c r="AQ214" s="7">
        <f t="shared" si="46"/>
        <v>0</v>
      </c>
      <c r="AR214" s="3">
        <f t="shared" ref="AR214:AR215" si="49">34*2</f>
        <v>68</v>
      </c>
      <c r="AS214" s="8">
        <f t="shared" si="47"/>
        <v>0</v>
      </c>
    </row>
    <row r="215" spans="1:45">
      <c r="A215" s="138"/>
      <c r="B215" s="103"/>
      <c r="C215" s="53" t="s">
        <v>108</v>
      </c>
      <c r="D215" s="54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44"/>
      <c r="AN215" s="44"/>
      <c r="AO215" s="44"/>
      <c r="AP215" s="44"/>
      <c r="AQ215" s="7">
        <f t="shared" si="46"/>
        <v>0</v>
      </c>
      <c r="AR215" s="3">
        <f t="shared" si="49"/>
        <v>68</v>
      </c>
      <c r="AS215" s="8">
        <f t="shared" si="47"/>
        <v>0</v>
      </c>
    </row>
    <row r="216" spans="1:45">
      <c r="A216" s="138"/>
      <c r="B216" s="101" t="s">
        <v>12</v>
      </c>
      <c r="C216" s="53" t="s">
        <v>106</v>
      </c>
      <c r="D216" s="52"/>
      <c r="E216" s="27"/>
      <c r="F216" s="27"/>
      <c r="G216" s="27"/>
      <c r="H216" s="27"/>
      <c r="I216" s="94" t="s">
        <v>144</v>
      </c>
      <c r="J216" s="27"/>
      <c r="K216" s="27"/>
      <c r="L216" s="27"/>
      <c r="M216" s="27"/>
      <c r="N216" s="27"/>
      <c r="O216" s="27"/>
      <c r="P216" s="27"/>
      <c r="Q216" s="94" t="s">
        <v>144</v>
      </c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94" t="s">
        <v>144</v>
      </c>
      <c r="AC216" s="43"/>
      <c r="AD216" s="43"/>
      <c r="AE216" s="174" t="s">
        <v>146</v>
      </c>
      <c r="AF216" s="27"/>
      <c r="AG216" s="27"/>
      <c r="AH216" s="27"/>
      <c r="AI216" s="27"/>
      <c r="AJ216" s="27"/>
      <c r="AK216" s="27"/>
      <c r="AL216" s="27"/>
      <c r="AM216" s="44"/>
      <c r="AN216" s="44"/>
      <c r="AO216" s="44"/>
      <c r="AP216" s="44"/>
      <c r="AQ216" s="7">
        <f t="shared" si="46"/>
        <v>0</v>
      </c>
      <c r="AR216" s="3">
        <f>34*3</f>
        <v>102</v>
      </c>
      <c r="AS216" s="8">
        <f t="shared" si="47"/>
        <v>0</v>
      </c>
    </row>
    <row r="217" spans="1:45" ht="12.75" customHeight="1">
      <c r="A217" s="138"/>
      <c r="B217" s="102"/>
      <c r="C217" s="53" t="s">
        <v>107</v>
      </c>
      <c r="D217" s="54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44"/>
      <c r="AN217" s="44"/>
      <c r="AO217" s="44"/>
      <c r="AP217" s="44"/>
      <c r="AQ217" s="7">
        <f t="shared" si="46"/>
        <v>0</v>
      </c>
      <c r="AR217" s="3">
        <f t="shared" ref="AR217:AR221" si="50">34*3</f>
        <v>102</v>
      </c>
      <c r="AS217" s="8">
        <f t="shared" si="47"/>
        <v>0</v>
      </c>
    </row>
    <row r="218" spans="1:45" ht="12.75" customHeight="1">
      <c r="A218" s="138"/>
      <c r="B218" s="103"/>
      <c r="C218" s="53" t="s">
        <v>108</v>
      </c>
      <c r="D218" s="54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96"/>
      <c r="AC218" s="175"/>
      <c r="AD218" s="175"/>
      <c r="AE218" s="96"/>
      <c r="AF218" s="27"/>
      <c r="AG218" s="27"/>
      <c r="AH218" s="27"/>
      <c r="AI218" s="44"/>
      <c r="AJ218" s="44"/>
      <c r="AK218" s="27"/>
      <c r="AL218" s="27"/>
      <c r="AM218" s="44"/>
      <c r="AN218" s="44"/>
      <c r="AO218" s="44"/>
      <c r="AP218" s="44"/>
      <c r="AQ218" s="7">
        <f t="shared" si="46"/>
        <v>0</v>
      </c>
      <c r="AR218" s="3">
        <f t="shared" si="50"/>
        <v>102</v>
      </c>
      <c r="AS218" s="8">
        <f t="shared" si="47"/>
        <v>0</v>
      </c>
    </row>
    <row r="219" spans="1:45">
      <c r="A219" s="138"/>
      <c r="B219" s="101" t="s">
        <v>100</v>
      </c>
      <c r="C219" s="53" t="s">
        <v>106</v>
      </c>
      <c r="D219" s="54"/>
      <c r="E219" s="27"/>
      <c r="F219" s="27"/>
      <c r="G219" s="27"/>
      <c r="H219" s="27"/>
      <c r="I219" s="94" t="s">
        <v>144</v>
      </c>
      <c r="J219" s="27"/>
      <c r="K219" s="27"/>
      <c r="L219" s="27"/>
      <c r="M219" s="27"/>
      <c r="N219" s="27"/>
      <c r="O219" s="27"/>
      <c r="P219" s="27"/>
      <c r="Q219" s="94" t="s">
        <v>144</v>
      </c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94" t="s">
        <v>144</v>
      </c>
      <c r="AC219" s="43"/>
      <c r="AD219" s="43"/>
      <c r="AE219" s="174" t="s">
        <v>146</v>
      </c>
      <c r="AF219" s="27"/>
      <c r="AG219" s="27"/>
      <c r="AH219" s="27"/>
      <c r="AI219" s="44"/>
      <c r="AJ219" s="44"/>
      <c r="AK219" s="27"/>
      <c r="AL219" s="27"/>
      <c r="AM219" s="44"/>
      <c r="AN219" s="44"/>
      <c r="AO219" s="44"/>
      <c r="AP219" s="44"/>
      <c r="AQ219" s="7">
        <f t="shared" si="46"/>
        <v>0</v>
      </c>
      <c r="AR219" s="3">
        <f t="shared" si="50"/>
        <v>102</v>
      </c>
      <c r="AS219" s="8">
        <f t="shared" si="47"/>
        <v>0</v>
      </c>
    </row>
    <row r="220" spans="1:45" ht="12.75" customHeight="1">
      <c r="A220" s="138"/>
      <c r="B220" s="102"/>
      <c r="C220" s="53" t="s">
        <v>107</v>
      </c>
      <c r="D220" s="54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44"/>
      <c r="AJ220" s="44"/>
      <c r="AK220" s="27"/>
      <c r="AL220" s="27"/>
      <c r="AM220" s="44"/>
      <c r="AN220" s="44"/>
      <c r="AO220" s="44"/>
      <c r="AP220" s="44"/>
      <c r="AQ220" s="7">
        <f t="shared" si="46"/>
        <v>0</v>
      </c>
      <c r="AR220" s="3">
        <f t="shared" si="50"/>
        <v>102</v>
      </c>
      <c r="AS220" s="8">
        <f t="shared" si="47"/>
        <v>0</v>
      </c>
    </row>
    <row r="221" spans="1:45" ht="12.75" customHeight="1">
      <c r="A221" s="138"/>
      <c r="B221" s="103"/>
      <c r="C221" s="53" t="s">
        <v>108</v>
      </c>
      <c r="D221" s="54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44"/>
      <c r="AJ221" s="44"/>
      <c r="AK221" s="27"/>
      <c r="AL221" s="27"/>
      <c r="AM221" s="44"/>
      <c r="AN221" s="44"/>
      <c r="AO221" s="44"/>
      <c r="AP221" s="44"/>
      <c r="AQ221" s="7">
        <f t="shared" si="46"/>
        <v>0</v>
      </c>
      <c r="AR221" s="3">
        <f t="shared" si="50"/>
        <v>102</v>
      </c>
      <c r="AS221" s="8">
        <f t="shared" si="47"/>
        <v>0</v>
      </c>
    </row>
    <row r="222" spans="1:45" ht="12.75" customHeight="1">
      <c r="A222" s="138"/>
      <c r="B222" s="101" t="s">
        <v>101</v>
      </c>
      <c r="C222" s="53" t="s">
        <v>106</v>
      </c>
      <c r="D222" s="52"/>
      <c r="E222" s="27"/>
      <c r="F222" s="27"/>
      <c r="G222" s="27"/>
      <c r="H222" s="27"/>
      <c r="I222" s="94" t="s">
        <v>144</v>
      </c>
      <c r="J222" s="27"/>
      <c r="K222" s="27"/>
      <c r="L222" s="27"/>
      <c r="M222" s="27"/>
      <c r="N222" s="27"/>
      <c r="O222" s="27"/>
      <c r="P222" s="27"/>
      <c r="Q222" s="94" t="s">
        <v>144</v>
      </c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94" t="s">
        <v>144</v>
      </c>
      <c r="AC222" s="43"/>
      <c r="AD222" s="43"/>
      <c r="AE222" s="174" t="s">
        <v>146</v>
      </c>
      <c r="AF222" s="27"/>
      <c r="AG222" s="27"/>
      <c r="AH222" s="27"/>
      <c r="AI222" s="44"/>
      <c r="AJ222" s="44"/>
      <c r="AK222" s="27"/>
      <c r="AL222" s="27"/>
      <c r="AM222" s="44"/>
      <c r="AN222" s="44"/>
      <c r="AO222" s="44"/>
      <c r="AP222" s="44"/>
      <c r="AQ222" s="7">
        <f t="shared" si="46"/>
        <v>0</v>
      </c>
      <c r="AR222" s="3">
        <f>34*2</f>
        <v>68</v>
      </c>
      <c r="AS222" s="8">
        <f t="shared" si="47"/>
        <v>0</v>
      </c>
    </row>
    <row r="223" spans="1:45">
      <c r="A223" s="138"/>
      <c r="B223" s="102"/>
      <c r="C223" s="53" t="s">
        <v>107</v>
      </c>
      <c r="D223" s="54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44"/>
      <c r="AJ223" s="44"/>
      <c r="AK223" s="27"/>
      <c r="AL223" s="27"/>
      <c r="AM223" s="44"/>
      <c r="AN223" s="44"/>
      <c r="AO223" s="44"/>
      <c r="AP223" s="44"/>
      <c r="AQ223" s="7">
        <f t="shared" si="46"/>
        <v>0</v>
      </c>
      <c r="AR223" s="3">
        <f t="shared" ref="AR223:AR224" si="51">34*2</f>
        <v>68</v>
      </c>
      <c r="AS223" s="8">
        <f t="shared" si="47"/>
        <v>0</v>
      </c>
    </row>
    <row r="224" spans="1:45">
      <c r="A224" s="138"/>
      <c r="B224" s="103"/>
      <c r="C224" s="53" t="s">
        <v>108</v>
      </c>
      <c r="D224" s="52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95"/>
      <c r="AC224" s="27"/>
      <c r="AD224" s="27"/>
      <c r="AE224" s="27"/>
      <c r="AF224" s="27"/>
      <c r="AG224" s="27"/>
      <c r="AH224" s="27"/>
      <c r="AI224" s="44"/>
      <c r="AJ224" s="44"/>
      <c r="AK224" s="27"/>
      <c r="AL224" s="27"/>
      <c r="AM224" s="44"/>
      <c r="AN224" s="44"/>
      <c r="AO224" s="44"/>
      <c r="AP224" s="44"/>
      <c r="AQ224" s="7">
        <f t="shared" si="46"/>
        <v>0</v>
      </c>
      <c r="AR224" s="3">
        <f t="shared" si="51"/>
        <v>68</v>
      </c>
      <c r="AS224" s="8">
        <f t="shared" si="47"/>
        <v>0</v>
      </c>
    </row>
    <row r="225" spans="1:45" ht="13.5" customHeight="1">
      <c r="A225" s="138"/>
      <c r="B225" s="101" t="s">
        <v>102</v>
      </c>
      <c r="C225" s="53" t="s">
        <v>106</v>
      </c>
      <c r="D225" s="52"/>
      <c r="E225" s="27"/>
      <c r="F225" s="27"/>
      <c r="G225" s="27"/>
      <c r="H225" s="27"/>
      <c r="I225" s="27"/>
      <c r="J225" s="94" t="s">
        <v>144</v>
      </c>
      <c r="K225" s="27"/>
      <c r="L225" s="27"/>
      <c r="M225" s="27"/>
      <c r="N225" s="27"/>
      <c r="O225" s="27"/>
      <c r="P225" s="27"/>
      <c r="Q225" s="27"/>
      <c r="R225" s="94" t="s">
        <v>144</v>
      </c>
      <c r="S225" s="27"/>
      <c r="T225" s="27"/>
      <c r="U225" s="27"/>
      <c r="V225" s="27"/>
      <c r="W225" s="27"/>
      <c r="X225" s="27"/>
      <c r="Y225" s="27"/>
      <c r="Z225" s="27"/>
      <c r="AA225" s="94" t="s">
        <v>144</v>
      </c>
      <c r="AB225" s="96"/>
      <c r="AC225" s="43"/>
      <c r="AD225" s="43"/>
      <c r="AE225" s="174" t="s">
        <v>146</v>
      </c>
      <c r="AF225" s="27"/>
      <c r="AG225" s="27"/>
      <c r="AH225" s="27"/>
      <c r="AI225" s="44"/>
      <c r="AJ225" s="44"/>
      <c r="AK225" s="27"/>
      <c r="AL225" s="27"/>
      <c r="AM225" s="44"/>
      <c r="AN225" s="44"/>
      <c r="AO225" s="44"/>
      <c r="AP225" s="44"/>
      <c r="AQ225" s="7">
        <f t="shared" si="46"/>
        <v>0</v>
      </c>
      <c r="AR225" s="3">
        <f>34*1</f>
        <v>34</v>
      </c>
      <c r="AS225" s="8">
        <f t="shared" si="47"/>
        <v>0</v>
      </c>
    </row>
    <row r="226" spans="1:45" ht="12.75" customHeight="1">
      <c r="A226" s="138"/>
      <c r="B226" s="102"/>
      <c r="C226" s="53" t="s">
        <v>107</v>
      </c>
      <c r="D226" s="54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43"/>
      <c r="U226" s="27"/>
      <c r="V226" s="27"/>
      <c r="W226" s="27"/>
      <c r="X226" s="27"/>
      <c r="Y226" s="27"/>
      <c r="Z226" s="27"/>
      <c r="AA226" s="27"/>
      <c r="AB226" s="95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44"/>
      <c r="AN226" s="44"/>
      <c r="AO226" s="44"/>
      <c r="AP226" s="44"/>
      <c r="AQ226" s="7">
        <f t="shared" si="46"/>
        <v>0</v>
      </c>
      <c r="AR226" s="3">
        <f t="shared" ref="AR226:AR230" si="52">34*1</f>
        <v>34</v>
      </c>
      <c r="AS226" s="8">
        <f t="shared" si="47"/>
        <v>0</v>
      </c>
    </row>
    <row r="227" spans="1:45" ht="12.75" customHeight="1">
      <c r="A227" s="138"/>
      <c r="B227" s="103"/>
      <c r="C227" s="53" t="s">
        <v>108</v>
      </c>
      <c r="D227" s="52"/>
      <c r="E227" s="27"/>
      <c r="F227" s="27"/>
      <c r="G227" s="27"/>
      <c r="H227" s="27"/>
      <c r="I227" s="4"/>
      <c r="J227" s="4"/>
      <c r="K227" s="4"/>
      <c r="L227" s="27"/>
      <c r="M227" s="27"/>
      <c r="N227" s="27"/>
      <c r="O227" s="27"/>
      <c r="P227" s="27"/>
      <c r="Q227" s="4"/>
      <c r="R227" s="4"/>
      <c r="S227" s="4"/>
      <c r="T227" s="27"/>
      <c r="U227" s="27"/>
      <c r="V227" s="27"/>
      <c r="W227" s="27"/>
      <c r="X227" s="27"/>
      <c r="Y227" s="27"/>
      <c r="Z227" s="27"/>
      <c r="AA227" s="27"/>
      <c r="AB227" s="95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44"/>
      <c r="AN227" s="44"/>
      <c r="AO227" s="44"/>
      <c r="AP227" s="44"/>
      <c r="AQ227" s="7">
        <f t="shared" si="46"/>
        <v>0</v>
      </c>
      <c r="AR227" s="3">
        <f t="shared" si="52"/>
        <v>34</v>
      </c>
      <c r="AS227" s="8">
        <f t="shared" si="47"/>
        <v>0</v>
      </c>
    </row>
    <row r="228" spans="1:45" ht="12.75" customHeight="1">
      <c r="A228" s="138"/>
      <c r="B228" s="101" t="s">
        <v>35</v>
      </c>
      <c r="C228" s="53" t="s">
        <v>106</v>
      </c>
      <c r="D228" s="54"/>
      <c r="E228" s="27"/>
      <c r="F228" s="27"/>
      <c r="G228" s="27"/>
      <c r="H228" s="27"/>
      <c r="I228" s="4"/>
      <c r="J228" s="94" t="s">
        <v>143</v>
      </c>
      <c r="K228" s="4"/>
      <c r="L228" s="27"/>
      <c r="M228" s="27"/>
      <c r="N228" s="27"/>
      <c r="O228" s="27"/>
      <c r="P228" s="27"/>
      <c r="Q228" s="4"/>
      <c r="R228" s="94" t="s">
        <v>144</v>
      </c>
      <c r="S228" s="4"/>
      <c r="T228" s="27"/>
      <c r="U228" s="27"/>
      <c r="V228" s="27"/>
      <c r="W228" s="27"/>
      <c r="X228" s="27"/>
      <c r="Y228" s="27"/>
      <c r="Z228" s="27"/>
      <c r="AA228" s="94" t="s">
        <v>143</v>
      </c>
      <c r="AB228" s="96"/>
      <c r="AC228" s="27"/>
      <c r="AD228" s="27"/>
      <c r="AE228" s="174" t="s">
        <v>146</v>
      </c>
      <c r="AF228" s="27"/>
      <c r="AG228" s="43"/>
      <c r="AH228" s="95"/>
      <c r="AI228" s="96"/>
      <c r="AJ228" s="176"/>
      <c r="AK228" s="95"/>
      <c r="AL228" s="27"/>
      <c r="AM228" s="44"/>
      <c r="AN228" s="44"/>
      <c r="AO228" s="44"/>
      <c r="AP228" s="44"/>
      <c r="AQ228" s="7">
        <f t="shared" si="46"/>
        <v>0</v>
      </c>
      <c r="AR228" s="3">
        <f t="shared" si="52"/>
        <v>34</v>
      </c>
      <c r="AS228" s="8">
        <f t="shared" si="47"/>
        <v>0</v>
      </c>
    </row>
    <row r="229" spans="1:45" ht="12.75" customHeight="1">
      <c r="A229" s="138"/>
      <c r="B229" s="102"/>
      <c r="C229" s="53" t="s">
        <v>107</v>
      </c>
      <c r="D229" s="54"/>
      <c r="E229" s="27"/>
      <c r="F229" s="27"/>
      <c r="G229" s="27"/>
      <c r="H229" s="27"/>
      <c r="I229" s="4"/>
      <c r="J229" s="4"/>
      <c r="K229" s="4"/>
      <c r="L229" s="27"/>
      <c r="M229" s="27"/>
      <c r="N229" s="27"/>
      <c r="O229" s="27"/>
      <c r="P229" s="27"/>
      <c r="Q229" s="4"/>
      <c r="R229" s="4"/>
      <c r="S229" s="4"/>
      <c r="T229" s="27"/>
      <c r="U229" s="27"/>
      <c r="V229" s="27"/>
      <c r="W229" s="27"/>
      <c r="X229" s="27"/>
      <c r="Y229" s="27"/>
      <c r="Z229" s="27"/>
      <c r="AA229" s="27"/>
      <c r="AB229" s="95"/>
      <c r="AC229" s="27"/>
      <c r="AD229" s="27"/>
      <c r="AE229" s="27"/>
      <c r="AF229" s="27"/>
      <c r="AG229" s="27"/>
      <c r="AH229" s="27"/>
      <c r="AI229" s="27"/>
      <c r="AJ229" s="43"/>
      <c r="AK229" s="27"/>
      <c r="AL229" s="27"/>
      <c r="AM229" s="44"/>
      <c r="AN229" s="44"/>
      <c r="AO229" s="44"/>
      <c r="AP229" s="44"/>
      <c r="AQ229" s="7">
        <f t="shared" si="46"/>
        <v>0</v>
      </c>
      <c r="AR229" s="3">
        <f t="shared" si="52"/>
        <v>34</v>
      </c>
      <c r="AS229" s="8">
        <f t="shared" si="47"/>
        <v>0</v>
      </c>
    </row>
    <row r="230" spans="1:45" ht="12.75" customHeight="1">
      <c r="A230" s="138"/>
      <c r="B230" s="102"/>
      <c r="C230" s="53" t="s">
        <v>108</v>
      </c>
      <c r="D230" s="52"/>
      <c r="E230" s="27"/>
      <c r="F230" s="27"/>
      <c r="G230" s="27"/>
      <c r="H230" s="27"/>
      <c r="I230" s="4"/>
      <c r="J230" s="4"/>
      <c r="K230" s="4"/>
      <c r="L230" s="27"/>
      <c r="M230" s="27"/>
      <c r="N230" s="27"/>
      <c r="O230" s="27"/>
      <c r="P230" s="27"/>
      <c r="Q230" s="4"/>
      <c r="R230" s="4"/>
      <c r="S230" s="4"/>
      <c r="T230" s="27"/>
      <c r="U230" s="27"/>
      <c r="V230" s="27"/>
      <c r="W230" s="27"/>
      <c r="X230" s="27"/>
      <c r="Y230" s="27"/>
      <c r="Z230" s="27"/>
      <c r="AA230" s="27"/>
      <c r="AB230" s="95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44"/>
      <c r="AN230" s="44"/>
      <c r="AO230" s="44"/>
      <c r="AP230" s="44"/>
      <c r="AQ230" s="7">
        <f t="shared" si="46"/>
        <v>0</v>
      </c>
      <c r="AR230" s="3">
        <f t="shared" si="52"/>
        <v>34</v>
      </c>
      <c r="AS230" s="8">
        <f t="shared" si="47"/>
        <v>0</v>
      </c>
    </row>
    <row r="231" spans="1:45" ht="12.75" customHeight="1">
      <c r="A231" s="138"/>
      <c r="B231" s="101" t="s">
        <v>28</v>
      </c>
      <c r="C231" s="53" t="s">
        <v>106</v>
      </c>
      <c r="D231" s="54"/>
      <c r="E231" s="27"/>
      <c r="F231" s="27"/>
      <c r="G231" s="27"/>
      <c r="H231" s="27"/>
      <c r="I231" s="4"/>
      <c r="J231" s="94" t="s">
        <v>143</v>
      </c>
      <c r="K231" s="4"/>
      <c r="L231" s="27"/>
      <c r="M231" s="27"/>
      <c r="N231" s="27"/>
      <c r="O231" s="27"/>
      <c r="P231" s="27"/>
      <c r="Q231" s="4"/>
      <c r="R231" s="94" t="s">
        <v>144</v>
      </c>
      <c r="S231" s="4"/>
      <c r="T231" s="27"/>
      <c r="U231" s="27"/>
      <c r="V231" s="27"/>
      <c r="W231" s="27"/>
      <c r="X231" s="27"/>
      <c r="Y231" s="27"/>
      <c r="Z231" s="27"/>
      <c r="AA231" s="94" t="s">
        <v>144</v>
      </c>
      <c r="AB231" s="96"/>
      <c r="AC231" s="43"/>
      <c r="AD231" s="43"/>
      <c r="AE231" s="174" t="s">
        <v>146</v>
      </c>
      <c r="AF231" s="27"/>
      <c r="AG231" s="27"/>
      <c r="AH231" s="27"/>
      <c r="AI231" s="44"/>
      <c r="AJ231" s="27"/>
      <c r="AK231" s="27"/>
      <c r="AL231" s="27"/>
      <c r="AM231" s="44"/>
      <c r="AN231" s="44"/>
      <c r="AO231" s="44"/>
      <c r="AP231" s="44"/>
      <c r="AQ231" s="7">
        <f t="shared" si="46"/>
        <v>0</v>
      </c>
      <c r="AR231" s="3">
        <f>34*3</f>
        <v>102</v>
      </c>
      <c r="AS231" s="8">
        <f t="shared" si="47"/>
        <v>0</v>
      </c>
    </row>
    <row r="232" spans="1:45" ht="12.75" customHeight="1">
      <c r="A232" s="138"/>
      <c r="B232" s="102"/>
      <c r="C232" s="53" t="s">
        <v>107</v>
      </c>
      <c r="D232" s="52"/>
      <c r="E232" s="27"/>
      <c r="F232" s="27"/>
      <c r="G232" s="27"/>
      <c r="H232" s="27"/>
      <c r="I232" s="4"/>
      <c r="J232" s="4"/>
      <c r="K232" s="4"/>
      <c r="L232" s="27"/>
      <c r="M232" s="27"/>
      <c r="N232" s="27"/>
      <c r="O232" s="27"/>
      <c r="P232" s="27"/>
      <c r="Q232" s="4"/>
      <c r="R232" s="4"/>
      <c r="S232" s="4"/>
      <c r="T232" s="27"/>
      <c r="U232" s="27"/>
      <c r="V232" s="27"/>
      <c r="W232" s="27"/>
      <c r="X232" s="27"/>
      <c r="Y232" s="27"/>
      <c r="Z232" s="27"/>
      <c r="AA232" s="27"/>
      <c r="AB232" s="95"/>
      <c r="AC232" s="27"/>
      <c r="AD232" s="27"/>
      <c r="AE232" s="27"/>
      <c r="AF232" s="27"/>
      <c r="AG232" s="27"/>
      <c r="AH232" s="27"/>
      <c r="AI232" s="44"/>
      <c r="AJ232" s="44"/>
      <c r="AK232" s="43"/>
      <c r="AL232" s="27"/>
      <c r="AM232" s="44"/>
      <c r="AN232" s="44"/>
      <c r="AO232" s="44"/>
      <c r="AP232" s="44"/>
      <c r="AQ232" s="7">
        <f t="shared" si="46"/>
        <v>0</v>
      </c>
      <c r="AR232" s="3">
        <f t="shared" ref="AR232:AR233" si="53">34*3</f>
        <v>102</v>
      </c>
      <c r="AS232" s="8">
        <f t="shared" si="47"/>
        <v>0</v>
      </c>
    </row>
    <row r="233" spans="1:45" ht="12.75" customHeight="1">
      <c r="A233" s="138"/>
      <c r="B233" s="103"/>
      <c r="C233" s="53" t="s">
        <v>108</v>
      </c>
      <c r="D233" s="52"/>
      <c r="E233" s="27"/>
      <c r="F233" s="27"/>
      <c r="G233" s="27"/>
      <c r="H233" s="27"/>
      <c r="I233" s="4"/>
      <c r="J233" s="4"/>
      <c r="K233" s="4"/>
      <c r="L233" s="27"/>
      <c r="M233" s="27"/>
      <c r="N233" s="27"/>
      <c r="O233" s="27"/>
      <c r="P233" s="27"/>
      <c r="Q233" s="4"/>
      <c r="R233" s="4"/>
      <c r="S233" s="4"/>
      <c r="T233" s="27"/>
      <c r="U233" s="27"/>
      <c r="V233" s="27"/>
      <c r="W233" s="27"/>
      <c r="X233" s="27"/>
      <c r="Y233" s="27"/>
      <c r="Z233" s="27"/>
      <c r="AA233" s="27"/>
      <c r="AB233" s="95"/>
      <c r="AC233" s="27"/>
      <c r="AD233" s="27"/>
      <c r="AE233" s="27"/>
      <c r="AF233" s="27"/>
      <c r="AG233" s="27"/>
      <c r="AH233" s="27"/>
      <c r="AI233" s="44"/>
      <c r="AJ233" s="44"/>
      <c r="AK233" s="43"/>
      <c r="AL233" s="27"/>
      <c r="AM233" s="44"/>
      <c r="AN233" s="44"/>
      <c r="AO233" s="44"/>
      <c r="AP233" s="44"/>
      <c r="AQ233" s="7">
        <f t="shared" si="46"/>
        <v>0</v>
      </c>
      <c r="AR233" s="3">
        <f t="shared" si="53"/>
        <v>102</v>
      </c>
      <c r="AS233" s="8">
        <f t="shared" si="47"/>
        <v>0</v>
      </c>
    </row>
    <row r="234" spans="1:45" ht="12.75" customHeight="1">
      <c r="A234" s="138"/>
      <c r="B234" s="101" t="s">
        <v>30</v>
      </c>
      <c r="C234" s="53" t="s">
        <v>106</v>
      </c>
      <c r="D234" s="54"/>
      <c r="E234" s="27"/>
      <c r="F234" s="27"/>
      <c r="G234" s="27"/>
      <c r="H234" s="27"/>
      <c r="I234" s="4"/>
      <c r="J234" s="94" t="s">
        <v>143</v>
      </c>
      <c r="K234" s="4"/>
      <c r="L234" s="27"/>
      <c r="M234" s="27"/>
      <c r="N234" s="27"/>
      <c r="O234" s="27"/>
      <c r="P234" s="27"/>
      <c r="Q234" s="4"/>
      <c r="R234" s="94" t="s">
        <v>144</v>
      </c>
      <c r="S234" s="4"/>
      <c r="T234" s="27"/>
      <c r="U234" s="27"/>
      <c r="V234" s="27"/>
      <c r="W234" s="27"/>
      <c r="X234" s="27"/>
      <c r="Y234" s="27"/>
      <c r="Z234" s="27"/>
      <c r="AA234" s="94" t="s">
        <v>144</v>
      </c>
      <c r="AB234" s="96"/>
      <c r="AC234" s="43"/>
      <c r="AD234" s="43"/>
      <c r="AE234" s="174" t="s">
        <v>146</v>
      </c>
      <c r="AF234" s="27"/>
      <c r="AG234" s="43"/>
      <c r="AH234" s="27"/>
      <c r="AI234" s="27"/>
      <c r="AJ234" s="44"/>
      <c r="AK234" s="27"/>
      <c r="AL234" s="27"/>
      <c r="AM234" s="44"/>
      <c r="AN234" s="44"/>
      <c r="AO234" s="44"/>
      <c r="AP234" s="44"/>
      <c r="AQ234" s="7">
        <f t="shared" si="46"/>
        <v>0</v>
      </c>
      <c r="AR234" s="3">
        <f>34*2</f>
        <v>68</v>
      </c>
      <c r="AS234" s="8">
        <f t="shared" si="47"/>
        <v>0</v>
      </c>
    </row>
    <row r="235" spans="1:45" ht="12.75" customHeight="1">
      <c r="A235" s="138"/>
      <c r="B235" s="102"/>
      <c r="C235" s="53" t="s">
        <v>107</v>
      </c>
      <c r="D235" s="54"/>
      <c r="E235" s="27"/>
      <c r="F235" s="27"/>
      <c r="G235" s="27"/>
      <c r="H235" s="27"/>
      <c r="I235" s="4"/>
      <c r="J235" s="4"/>
      <c r="K235" s="4"/>
      <c r="L235" s="27"/>
      <c r="M235" s="27"/>
      <c r="N235" s="27"/>
      <c r="O235" s="27"/>
      <c r="P235" s="27"/>
      <c r="Q235" s="4"/>
      <c r="R235" s="4"/>
      <c r="S235" s="4"/>
      <c r="T235" s="27"/>
      <c r="U235" s="27"/>
      <c r="V235" s="27"/>
      <c r="W235" s="27"/>
      <c r="X235" s="27"/>
      <c r="Y235" s="27"/>
      <c r="Z235" s="27"/>
      <c r="AA235" s="27"/>
      <c r="AB235" s="95"/>
      <c r="AC235" s="27"/>
      <c r="AD235" s="27"/>
      <c r="AE235" s="27"/>
      <c r="AF235" s="27"/>
      <c r="AG235" s="27"/>
      <c r="AH235" s="27"/>
      <c r="AI235" s="27"/>
      <c r="AJ235" s="44"/>
      <c r="AK235" s="27"/>
      <c r="AL235" s="27"/>
      <c r="AM235" s="44"/>
      <c r="AN235" s="44"/>
      <c r="AO235" s="44"/>
      <c r="AP235" s="44"/>
      <c r="AQ235" s="7">
        <f t="shared" si="46"/>
        <v>0</v>
      </c>
      <c r="AR235" s="3">
        <f t="shared" ref="AR235:AR239" si="54">34*2</f>
        <v>68</v>
      </c>
      <c r="AS235" s="8">
        <f t="shared" si="47"/>
        <v>0</v>
      </c>
    </row>
    <row r="236" spans="1:45" ht="12.75" customHeight="1">
      <c r="A236" s="138"/>
      <c r="B236" s="103"/>
      <c r="C236" s="53" t="s">
        <v>108</v>
      </c>
      <c r="D236" s="54"/>
      <c r="E236" s="27"/>
      <c r="F236" s="27"/>
      <c r="G236" s="27"/>
      <c r="H236" s="27"/>
      <c r="I236" s="4"/>
      <c r="J236" s="4"/>
      <c r="K236" s="4"/>
      <c r="L236" s="27"/>
      <c r="M236" s="27"/>
      <c r="N236" s="27"/>
      <c r="O236" s="27"/>
      <c r="P236" s="27"/>
      <c r="Q236" s="4"/>
      <c r="R236" s="4"/>
      <c r="S236" s="4"/>
      <c r="T236" s="27"/>
      <c r="U236" s="27"/>
      <c r="V236" s="27"/>
      <c r="W236" s="27"/>
      <c r="X236" s="27"/>
      <c r="Y236" s="27"/>
      <c r="Z236" s="27"/>
      <c r="AA236" s="4"/>
      <c r="AB236" s="95"/>
      <c r="AC236" s="4"/>
      <c r="AD236" s="4"/>
      <c r="AE236" s="4"/>
      <c r="AF236" s="4"/>
      <c r="AG236" s="4"/>
      <c r="AH236" s="4"/>
      <c r="AI236" s="3"/>
      <c r="AJ236" s="44"/>
      <c r="AK236" s="27"/>
      <c r="AL236" s="27"/>
      <c r="AM236" s="44"/>
      <c r="AN236" s="44"/>
      <c r="AO236" s="44"/>
      <c r="AP236" s="44"/>
      <c r="AQ236" s="7">
        <f t="shared" si="46"/>
        <v>0</v>
      </c>
      <c r="AR236" s="3">
        <f t="shared" si="54"/>
        <v>68</v>
      </c>
      <c r="AS236" s="8">
        <f t="shared" si="47"/>
        <v>0</v>
      </c>
    </row>
    <row r="237" spans="1:45" ht="12.75" customHeight="1">
      <c r="A237" s="138"/>
      <c r="B237" s="101" t="s">
        <v>34</v>
      </c>
      <c r="C237" s="53" t="s">
        <v>106</v>
      </c>
      <c r="D237" s="54"/>
      <c r="E237" s="27"/>
      <c r="F237" s="27"/>
      <c r="G237" s="27"/>
      <c r="H237" s="27"/>
      <c r="I237" s="4"/>
      <c r="J237" s="94" t="s">
        <v>143</v>
      </c>
      <c r="K237" s="4"/>
      <c r="L237" s="27"/>
      <c r="M237" s="27"/>
      <c r="N237" s="27"/>
      <c r="O237" s="27"/>
      <c r="P237" s="27"/>
      <c r="Q237" s="4"/>
      <c r="R237" s="94" t="s">
        <v>144</v>
      </c>
      <c r="S237" s="4"/>
      <c r="T237" s="27"/>
      <c r="U237" s="27"/>
      <c r="V237" s="27"/>
      <c r="W237" s="27"/>
      <c r="X237" s="27"/>
      <c r="Y237" s="27"/>
      <c r="Z237" s="27"/>
      <c r="AA237" s="94" t="s">
        <v>144</v>
      </c>
      <c r="AB237" s="96"/>
      <c r="AC237" s="43"/>
      <c r="AD237" s="43"/>
      <c r="AE237" s="174" t="s">
        <v>146</v>
      </c>
      <c r="AF237" s="3"/>
      <c r="AG237" s="3"/>
      <c r="AH237" s="4"/>
      <c r="AI237" s="27"/>
      <c r="AJ237" s="44"/>
      <c r="AK237" s="27"/>
      <c r="AL237" s="27"/>
      <c r="AM237" s="44"/>
      <c r="AN237" s="44"/>
      <c r="AO237" s="44"/>
      <c r="AP237" s="44"/>
      <c r="AQ237" s="7">
        <f t="shared" si="46"/>
        <v>0</v>
      </c>
      <c r="AR237" s="3">
        <f t="shared" si="54"/>
        <v>68</v>
      </c>
      <c r="AS237" s="8">
        <f t="shared" si="47"/>
        <v>0</v>
      </c>
    </row>
    <row r="238" spans="1:45" ht="12.75" customHeight="1">
      <c r="A238" s="138"/>
      <c r="B238" s="102"/>
      <c r="C238" s="53" t="s">
        <v>107</v>
      </c>
      <c r="D238" s="54"/>
      <c r="E238" s="27"/>
      <c r="F238" s="27"/>
      <c r="G238" s="27"/>
      <c r="H238" s="27"/>
      <c r="I238" s="4"/>
      <c r="J238" s="4"/>
      <c r="K238" s="4"/>
      <c r="L238" s="27"/>
      <c r="M238" s="27"/>
      <c r="N238" s="27"/>
      <c r="O238" s="27"/>
      <c r="P238" s="27"/>
      <c r="Q238" s="4"/>
      <c r="R238" s="4"/>
      <c r="S238" s="4"/>
      <c r="T238" s="27"/>
      <c r="U238" s="27"/>
      <c r="V238" s="27"/>
      <c r="W238" s="27"/>
      <c r="X238" s="27"/>
      <c r="Y238" s="27"/>
      <c r="Z238" s="27"/>
      <c r="AA238" s="27"/>
      <c r="AB238" s="4"/>
      <c r="AC238" s="95"/>
      <c r="AD238" s="4"/>
      <c r="AE238" s="4"/>
      <c r="AF238" s="3"/>
      <c r="AG238" s="3"/>
      <c r="AH238" s="4"/>
      <c r="AI238" s="27"/>
      <c r="AJ238" s="44"/>
      <c r="AK238" s="27"/>
      <c r="AL238" s="27"/>
      <c r="AM238" s="44"/>
      <c r="AN238" s="44"/>
      <c r="AO238" s="44"/>
      <c r="AP238" s="44"/>
      <c r="AQ238" s="7">
        <f t="shared" si="46"/>
        <v>0</v>
      </c>
      <c r="AR238" s="3">
        <f t="shared" si="54"/>
        <v>68</v>
      </c>
      <c r="AS238" s="8">
        <f t="shared" si="47"/>
        <v>0</v>
      </c>
    </row>
    <row r="239" spans="1:45" ht="12.75" customHeight="1">
      <c r="A239" s="138"/>
      <c r="B239" s="103"/>
      <c r="C239" s="53" t="s">
        <v>108</v>
      </c>
      <c r="D239" s="52"/>
      <c r="E239" s="27"/>
      <c r="F239" s="27"/>
      <c r="G239" s="27"/>
      <c r="H239" s="27"/>
      <c r="I239" s="4"/>
      <c r="J239" s="4"/>
      <c r="K239" s="4"/>
      <c r="L239" s="27"/>
      <c r="M239" s="27"/>
      <c r="N239" s="27"/>
      <c r="O239" s="27"/>
      <c r="P239" s="27"/>
      <c r="Q239" s="4"/>
      <c r="R239" s="4"/>
      <c r="S239" s="4"/>
      <c r="T239" s="27"/>
      <c r="U239" s="27"/>
      <c r="V239" s="27"/>
      <c r="W239" s="27"/>
      <c r="X239" s="27"/>
      <c r="Y239" s="27"/>
      <c r="Z239" s="27"/>
      <c r="AA239" s="95"/>
      <c r="AB239" s="95"/>
      <c r="AC239" s="95"/>
      <c r="AD239" s="4"/>
      <c r="AE239" s="4"/>
      <c r="AF239" s="3"/>
      <c r="AG239" s="3"/>
      <c r="AH239" s="4"/>
      <c r="AI239" s="27"/>
      <c r="AJ239" s="27"/>
      <c r="AK239" s="27"/>
      <c r="AL239" s="27"/>
      <c r="AM239" s="44"/>
      <c r="AN239" s="44"/>
      <c r="AO239" s="44"/>
      <c r="AP239" s="44"/>
      <c r="AQ239" s="7">
        <f t="shared" si="46"/>
        <v>0</v>
      </c>
      <c r="AR239" s="3">
        <f t="shared" si="54"/>
        <v>68</v>
      </c>
      <c r="AS239" s="8">
        <f t="shared" si="47"/>
        <v>0</v>
      </c>
    </row>
    <row r="240" spans="1:45" ht="12.75" customHeight="1">
      <c r="A240" s="138"/>
      <c r="B240" s="101" t="s">
        <v>29</v>
      </c>
      <c r="C240" s="53" t="s">
        <v>106</v>
      </c>
      <c r="D240" s="52"/>
      <c r="E240" s="27"/>
      <c r="F240" s="27"/>
      <c r="G240" s="27"/>
      <c r="H240" s="27"/>
      <c r="I240" s="95"/>
      <c r="J240" s="96"/>
      <c r="K240" s="94" t="s">
        <v>143</v>
      </c>
      <c r="L240" s="95"/>
      <c r="M240" s="95"/>
      <c r="N240" s="95"/>
      <c r="O240" s="95"/>
      <c r="P240" s="95"/>
      <c r="Q240" s="95"/>
      <c r="R240" s="96"/>
      <c r="S240" s="94" t="s">
        <v>144</v>
      </c>
      <c r="T240" s="95"/>
      <c r="U240" s="27"/>
      <c r="V240" s="27"/>
      <c r="W240" s="27"/>
      <c r="X240" s="27"/>
      <c r="Y240" s="27"/>
      <c r="Z240" s="27"/>
      <c r="AA240" s="95"/>
      <c r="AB240" s="96"/>
      <c r="AC240" s="94" t="s">
        <v>144</v>
      </c>
      <c r="AD240" s="4"/>
      <c r="AE240" s="174" t="s">
        <v>146</v>
      </c>
      <c r="AF240" s="3"/>
      <c r="AG240" s="175"/>
      <c r="AH240" s="95"/>
      <c r="AI240" s="96"/>
      <c r="AJ240" s="95"/>
      <c r="AK240" s="27"/>
      <c r="AL240" s="27"/>
      <c r="AM240" s="44"/>
      <c r="AN240" s="44"/>
      <c r="AO240" s="44"/>
      <c r="AP240" s="44"/>
      <c r="AQ240" s="7">
        <f t="shared" si="46"/>
        <v>0</v>
      </c>
      <c r="AR240" s="3">
        <f>34*1</f>
        <v>34</v>
      </c>
      <c r="AS240" s="8">
        <f t="shared" si="47"/>
        <v>0</v>
      </c>
    </row>
    <row r="241" spans="1:45" ht="12.75" customHeight="1">
      <c r="A241" s="138"/>
      <c r="B241" s="102"/>
      <c r="C241" s="53" t="s">
        <v>107</v>
      </c>
      <c r="D241" s="52"/>
      <c r="E241" s="27"/>
      <c r="F241" s="27"/>
      <c r="G241" s="27"/>
      <c r="H241" s="27"/>
      <c r="I241" s="27"/>
      <c r="J241" s="27"/>
      <c r="K241" s="4"/>
      <c r="L241" s="27"/>
      <c r="M241" s="27"/>
      <c r="N241" s="27"/>
      <c r="O241" s="27"/>
      <c r="P241" s="27"/>
      <c r="Q241" s="27"/>
      <c r="R241" s="27"/>
      <c r="S241" s="4"/>
      <c r="T241" s="27"/>
      <c r="U241" s="27"/>
      <c r="V241" s="27"/>
      <c r="W241" s="27"/>
      <c r="X241" s="27"/>
      <c r="Y241" s="27"/>
      <c r="Z241" s="27"/>
      <c r="AA241" s="95"/>
      <c r="AB241" s="95"/>
      <c r="AC241" s="95"/>
      <c r="AD241" s="4"/>
      <c r="AE241" s="4"/>
      <c r="AF241" s="3"/>
      <c r="AG241" s="3"/>
      <c r="AH241" s="4"/>
      <c r="AI241" s="4"/>
      <c r="AJ241" s="27"/>
      <c r="AK241" s="27"/>
      <c r="AL241" s="27"/>
      <c r="AM241" s="44"/>
      <c r="AN241" s="44"/>
      <c r="AO241" s="44"/>
      <c r="AP241" s="44"/>
      <c r="AQ241" s="7">
        <f t="shared" si="46"/>
        <v>0</v>
      </c>
      <c r="AR241" s="3">
        <f t="shared" ref="AR241:AR248" si="55">34*1</f>
        <v>34</v>
      </c>
      <c r="AS241" s="8">
        <f t="shared" si="47"/>
        <v>0</v>
      </c>
    </row>
    <row r="242" spans="1:45" ht="12.75" customHeight="1">
      <c r="A242" s="138"/>
      <c r="B242" s="103"/>
      <c r="C242" s="53" t="s">
        <v>108</v>
      </c>
      <c r="D242" s="52"/>
      <c r="E242" s="27"/>
      <c r="F242" s="27"/>
      <c r="G242" s="27"/>
      <c r="H242" s="27"/>
      <c r="I242" s="27"/>
      <c r="J242" s="27"/>
      <c r="K242" s="4"/>
      <c r="L242" s="27"/>
      <c r="M242" s="27"/>
      <c r="N242" s="27"/>
      <c r="O242" s="27"/>
      <c r="P242" s="27"/>
      <c r="Q242" s="27"/>
      <c r="R242" s="27"/>
      <c r="S242" s="4"/>
      <c r="T242" s="27"/>
      <c r="U242" s="27"/>
      <c r="V242" s="27"/>
      <c r="W242" s="27"/>
      <c r="X242" s="27"/>
      <c r="Y242" s="27"/>
      <c r="Z242" s="27"/>
      <c r="AA242" s="95"/>
      <c r="AB242" s="95"/>
      <c r="AC242" s="4"/>
      <c r="AD242" s="4"/>
      <c r="AE242" s="4"/>
      <c r="AF242" s="3"/>
      <c r="AG242" s="3"/>
      <c r="AH242" s="4"/>
      <c r="AI242" s="4"/>
      <c r="AJ242" s="27"/>
      <c r="AK242" s="27"/>
      <c r="AL242" s="27"/>
      <c r="AM242" s="44"/>
      <c r="AN242" s="44"/>
      <c r="AO242" s="44"/>
      <c r="AP242" s="44"/>
      <c r="AQ242" s="7">
        <f t="shared" si="46"/>
        <v>0</v>
      </c>
      <c r="AR242" s="3">
        <f t="shared" si="55"/>
        <v>34</v>
      </c>
      <c r="AS242" s="8">
        <f t="shared" si="47"/>
        <v>0</v>
      </c>
    </row>
    <row r="243" spans="1:45" ht="12.75" customHeight="1">
      <c r="A243" s="138"/>
      <c r="B243" s="104" t="s">
        <v>53</v>
      </c>
      <c r="C243" s="53" t="s">
        <v>106</v>
      </c>
      <c r="D243" s="52"/>
      <c r="E243" s="27"/>
      <c r="F243" s="27"/>
      <c r="G243" s="27"/>
      <c r="H243" s="27"/>
      <c r="I243" s="27"/>
      <c r="J243" s="27"/>
      <c r="K243" s="94" t="s">
        <v>143</v>
      </c>
      <c r="L243" s="27"/>
      <c r="M243" s="27"/>
      <c r="N243" s="27"/>
      <c r="O243" s="27"/>
      <c r="P243" s="27"/>
      <c r="Q243" s="27"/>
      <c r="R243" s="27"/>
      <c r="S243" s="94" t="s">
        <v>143</v>
      </c>
      <c r="T243" s="27"/>
      <c r="U243" s="27"/>
      <c r="V243" s="27"/>
      <c r="W243" s="27"/>
      <c r="X243" s="27"/>
      <c r="Y243" s="27"/>
      <c r="Z243" s="27"/>
      <c r="AA243" s="95"/>
      <c r="AB243" s="96"/>
      <c r="AC243" s="94" t="s">
        <v>143</v>
      </c>
      <c r="AD243" s="4"/>
      <c r="AE243" s="4"/>
      <c r="AF243" s="3"/>
      <c r="AG243" s="3"/>
      <c r="AH243" s="4"/>
      <c r="AI243" s="94" t="s">
        <v>144</v>
      </c>
      <c r="AJ243" s="27"/>
      <c r="AK243" s="27"/>
      <c r="AL243" s="27"/>
      <c r="AM243" s="44"/>
      <c r="AN243" s="44"/>
      <c r="AO243" s="44"/>
      <c r="AP243" s="44"/>
      <c r="AQ243" s="7">
        <f t="shared" si="46"/>
        <v>0</v>
      </c>
      <c r="AR243" s="3">
        <f t="shared" si="55"/>
        <v>34</v>
      </c>
      <c r="AS243" s="8">
        <f t="shared" si="47"/>
        <v>0</v>
      </c>
    </row>
    <row r="244" spans="1:45" ht="12.75" customHeight="1">
      <c r="A244" s="138"/>
      <c r="B244" s="104"/>
      <c r="C244" s="53" t="s">
        <v>107</v>
      </c>
      <c r="D244" s="52"/>
      <c r="E244" s="27"/>
      <c r="F244" s="27"/>
      <c r="G244" s="27"/>
      <c r="H244" s="27"/>
      <c r="I244" s="27"/>
      <c r="J244" s="27"/>
      <c r="K244" s="4"/>
      <c r="L244" s="27"/>
      <c r="M244" s="27"/>
      <c r="N244" s="27"/>
      <c r="O244" s="27"/>
      <c r="P244" s="27"/>
      <c r="Q244" s="27"/>
      <c r="R244" s="27"/>
      <c r="S244" s="4"/>
      <c r="T244" s="27"/>
      <c r="U244" s="27"/>
      <c r="V244" s="27"/>
      <c r="W244" s="27"/>
      <c r="X244" s="27"/>
      <c r="Y244" s="27"/>
      <c r="Z244" s="27"/>
      <c r="AA244" s="95"/>
      <c r="AB244" s="95"/>
      <c r="AC244" s="4"/>
      <c r="AD244" s="4"/>
      <c r="AE244" s="4"/>
      <c r="AF244" s="3"/>
      <c r="AG244" s="3"/>
      <c r="AH244" s="4"/>
      <c r="AI244" s="4"/>
      <c r="AJ244" s="27"/>
      <c r="AK244" s="27"/>
      <c r="AL244" s="27"/>
      <c r="AM244" s="44"/>
      <c r="AN244" s="44"/>
      <c r="AO244" s="44"/>
      <c r="AP244" s="44"/>
      <c r="AQ244" s="7">
        <f t="shared" si="46"/>
        <v>0</v>
      </c>
      <c r="AR244" s="3">
        <f t="shared" si="55"/>
        <v>34</v>
      </c>
      <c r="AS244" s="8">
        <f t="shared" si="47"/>
        <v>0</v>
      </c>
    </row>
    <row r="245" spans="1:45" ht="12.75" customHeight="1">
      <c r="A245" s="138"/>
      <c r="B245" s="104"/>
      <c r="C245" s="53" t="s">
        <v>108</v>
      </c>
      <c r="D245" s="52"/>
      <c r="E245" s="27"/>
      <c r="F245" s="27"/>
      <c r="G245" s="27"/>
      <c r="H245" s="27"/>
      <c r="I245" s="27"/>
      <c r="J245" s="27"/>
      <c r="K245" s="4"/>
      <c r="L245" s="27"/>
      <c r="M245" s="27"/>
      <c r="N245" s="27"/>
      <c r="O245" s="27"/>
      <c r="P245" s="27"/>
      <c r="Q245" s="27"/>
      <c r="R245" s="27"/>
      <c r="S245" s="4"/>
      <c r="T245" s="27"/>
      <c r="U245" s="27"/>
      <c r="V245" s="27"/>
      <c r="W245" s="27"/>
      <c r="X245" s="27"/>
      <c r="Y245" s="27"/>
      <c r="Z245" s="27"/>
      <c r="AA245" s="95"/>
      <c r="AB245" s="95"/>
      <c r="AC245" s="4"/>
      <c r="AD245" s="4"/>
      <c r="AE245" s="4"/>
      <c r="AF245" s="3"/>
      <c r="AG245" s="3"/>
      <c r="AH245" s="4"/>
      <c r="AI245" s="4"/>
      <c r="AJ245" s="27"/>
      <c r="AK245" s="27"/>
      <c r="AL245" s="27"/>
      <c r="AM245" s="44"/>
      <c r="AN245" s="44"/>
      <c r="AO245" s="44"/>
      <c r="AP245" s="44"/>
      <c r="AQ245" s="7">
        <f t="shared" si="46"/>
        <v>0</v>
      </c>
      <c r="AR245" s="3">
        <f t="shared" si="55"/>
        <v>34</v>
      </c>
      <c r="AS245" s="8">
        <f t="shared" si="47"/>
        <v>0</v>
      </c>
    </row>
    <row r="246" spans="1:45" ht="12.75" customHeight="1">
      <c r="A246" s="138"/>
      <c r="B246" s="104" t="s">
        <v>54</v>
      </c>
      <c r="C246" s="53" t="s">
        <v>106</v>
      </c>
      <c r="D246" s="52"/>
      <c r="E246" s="27"/>
      <c r="F246" s="27"/>
      <c r="G246" s="27"/>
      <c r="H246" s="27"/>
      <c r="I246" s="27"/>
      <c r="J246" s="27"/>
      <c r="K246" s="94" t="s">
        <v>143</v>
      </c>
      <c r="L246" s="27"/>
      <c r="M246" s="27"/>
      <c r="N246" s="27"/>
      <c r="O246" s="27"/>
      <c r="P246" s="27"/>
      <c r="Q246" s="27"/>
      <c r="R246" s="27"/>
      <c r="S246" s="94" t="s">
        <v>143</v>
      </c>
      <c r="T246" s="27"/>
      <c r="U246" s="27"/>
      <c r="V246" s="27"/>
      <c r="W246" s="27"/>
      <c r="X246" s="27"/>
      <c r="Y246" s="27"/>
      <c r="Z246" s="27"/>
      <c r="AA246" s="95"/>
      <c r="AB246" s="96"/>
      <c r="AC246" s="94" t="s">
        <v>143</v>
      </c>
      <c r="AD246" s="4"/>
      <c r="AE246" s="4"/>
      <c r="AF246" s="4"/>
      <c r="AG246" s="4"/>
      <c r="AH246" s="3"/>
      <c r="AI246" s="94" t="s">
        <v>144</v>
      </c>
      <c r="AJ246" s="27"/>
      <c r="AK246" s="27"/>
      <c r="AL246" s="27"/>
      <c r="AM246" s="44"/>
      <c r="AN246" s="44"/>
      <c r="AO246" s="44"/>
      <c r="AP246" s="44"/>
      <c r="AQ246" s="7">
        <f t="shared" si="46"/>
        <v>0</v>
      </c>
      <c r="AR246" s="3">
        <f t="shared" si="55"/>
        <v>34</v>
      </c>
      <c r="AS246" s="8">
        <f t="shared" si="47"/>
        <v>0</v>
      </c>
    </row>
    <row r="247" spans="1:45" ht="12.75" customHeight="1">
      <c r="A247" s="138"/>
      <c r="B247" s="104"/>
      <c r="C247" s="53" t="s">
        <v>107</v>
      </c>
      <c r="D247" s="52"/>
      <c r="E247" s="27"/>
      <c r="F247" s="27"/>
      <c r="G247" s="27"/>
      <c r="H247" s="27"/>
      <c r="I247" s="27"/>
      <c r="J247" s="27"/>
      <c r="K247" s="4"/>
      <c r="L247" s="27"/>
      <c r="M247" s="27"/>
      <c r="N247" s="27"/>
      <c r="O247" s="27"/>
      <c r="P247" s="27"/>
      <c r="Q247" s="27"/>
      <c r="R247" s="27"/>
      <c r="S247" s="4"/>
      <c r="T247" s="27"/>
      <c r="U247" s="27"/>
      <c r="V247" s="27"/>
      <c r="W247" s="27"/>
      <c r="X247" s="27"/>
      <c r="Y247" s="27"/>
      <c r="Z247" s="27"/>
      <c r="AA247" s="95"/>
      <c r="AB247" s="95"/>
      <c r="AC247" s="4"/>
      <c r="AD247" s="4"/>
      <c r="AE247" s="4"/>
      <c r="AF247" s="4"/>
      <c r="AG247" s="4"/>
      <c r="AH247" s="3"/>
      <c r="AI247" s="4"/>
      <c r="AJ247" s="27"/>
      <c r="AK247" s="27"/>
      <c r="AL247" s="27"/>
      <c r="AM247" s="44"/>
      <c r="AN247" s="44"/>
      <c r="AO247" s="44"/>
      <c r="AP247" s="44"/>
      <c r="AQ247" s="7">
        <f t="shared" si="46"/>
        <v>0</v>
      </c>
      <c r="AR247" s="3">
        <f t="shared" si="55"/>
        <v>34</v>
      </c>
      <c r="AS247" s="8">
        <f t="shared" si="47"/>
        <v>0</v>
      </c>
    </row>
    <row r="248" spans="1:45" ht="12.75" customHeight="1">
      <c r="A248" s="138"/>
      <c r="B248" s="104"/>
      <c r="C248" s="53" t="s">
        <v>108</v>
      </c>
      <c r="D248" s="52"/>
      <c r="E248" s="27"/>
      <c r="F248" s="27"/>
      <c r="G248" s="27"/>
      <c r="H248" s="27"/>
      <c r="I248" s="27"/>
      <c r="J248" s="27"/>
      <c r="K248" s="4"/>
      <c r="L248" s="27"/>
      <c r="M248" s="27"/>
      <c r="N248" s="27"/>
      <c r="O248" s="27"/>
      <c r="P248" s="27"/>
      <c r="Q248" s="27"/>
      <c r="R248" s="27"/>
      <c r="S248" s="4"/>
      <c r="T248" s="27"/>
      <c r="U248" s="27"/>
      <c r="V248" s="27"/>
      <c r="W248" s="27"/>
      <c r="X248" s="27"/>
      <c r="Y248" s="27"/>
      <c r="Z248" s="27"/>
      <c r="AA248" s="95"/>
      <c r="AB248" s="95"/>
      <c r="AC248" s="4"/>
      <c r="AD248" s="4"/>
      <c r="AE248" s="4"/>
      <c r="AF248" s="4"/>
      <c r="AG248" s="4"/>
      <c r="AH248" s="3"/>
      <c r="AI248" s="4"/>
      <c r="AJ248" s="27"/>
      <c r="AK248" s="27"/>
      <c r="AL248" s="27"/>
      <c r="AM248" s="44"/>
      <c r="AN248" s="44"/>
      <c r="AO248" s="44"/>
      <c r="AP248" s="44"/>
      <c r="AQ248" s="7">
        <f t="shared" si="46"/>
        <v>0</v>
      </c>
      <c r="AR248" s="3">
        <f t="shared" si="55"/>
        <v>34</v>
      </c>
      <c r="AS248" s="8">
        <f t="shared" si="47"/>
        <v>0</v>
      </c>
    </row>
    <row r="249" spans="1:45" ht="12.75" customHeight="1">
      <c r="A249" s="138"/>
      <c r="B249" s="104" t="s">
        <v>87</v>
      </c>
      <c r="C249" s="53" t="s">
        <v>106</v>
      </c>
      <c r="D249" s="52"/>
      <c r="E249" s="27"/>
      <c r="F249" s="27"/>
      <c r="G249" s="27"/>
      <c r="H249" s="27"/>
      <c r="I249" s="27"/>
      <c r="J249" s="27"/>
      <c r="K249" s="94" t="s">
        <v>143</v>
      </c>
      <c r="L249" s="27"/>
      <c r="M249" s="27"/>
      <c r="N249" s="27"/>
      <c r="O249" s="27"/>
      <c r="P249" s="27"/>
      <c r="Q249" s="27"/>
      <c r="R249" s="27"/>
      <c r="S249" s="94" t="s">
        <v>143</v>
      </c>
      <c r="T249" s="27"/>
      <c r="U249" s="27"/>
      <c r="V249" s="27"/>
      <c r="W249" s="27"/>
      <c r="X249" s="27"/>
      <c r="Y249" s="27"/>
      <c r="Z249" s="27"/>
      <c r="AA249" s="95"/>
      <c r="AB249" s="96"/>
      <c r="AC249" s="94" t="s">
        <v>143</v>
      </c>
      <c r="AD249" s="4"/>
      <c r="AE249" s="4"/>
      <c r="AF249" s="4"/>
      <c r="AG249" s="4"/>
      <c r="AH249" s="3"/>
      <c r="AI249" s="94" t="s">
        <v>144</v>
      </c>
      <c r="AJ249" s="27"/>
      <c r="AK249" s="27"/>
      <c r="AL249" s="27"/>
      <c r="AM249" s="44"/>
      <c r="AN249" s="44"/>
      <c r="AO249" s="44"/>
      <c r="AP249" s="44"/>
      <c r="AQ249" s="7">
        <f t="shared" si="46"/>
        <v>0</v>
      </c>
      <c r="AR249" s="3">
        <f>34*2</f>
        <v>68</v>
      </c>
      <c r="AS249" s="8">
        <f t="shared" si="47"/>
        <v>0</v>
      </c>
    </row>
    <row r="250" spans="1:45" ht="12.75" customHeight="1">
      <c r="A250" s="138"/>
      <c r="B250" s="104"/>
      <c r="C250" s="53" t="s">
        <v>107</v>
      </c>
      <c r="D250" s="5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95"/>
      <c r="AB250" s="95"/>
      <c r="AC250" s="27"/>
      <c r="AD250" s="27"/>
      <c r="AE250" s="27"/>
      <c r="AF250" s="27"/>
      <c r="AG250" s="27"/>
      <c r="AH250" s="43"/>
      <c r="AI250" s="27"/>
      <c r="AJ250" s="27"/>
      <c r="AK250" s="27"/>
      <c r="AL250" s="27"/>
      <c r="AM250" s="44"/>
      <c r="AN250" s="44"/>
      <c r="AO250" s="44"/>
      <c r="AP250" s="44"/>
      <c r="AQ250" s="7">
        <f t="shared" si="46"/>
        <v>0</v>
      </c>
      <c r="AR250" s="3">
        <f t="shared" ref="AR250:AR254" si="56">34*2</f>
        <v>68</v>
      </c>
      <c r="AS250" s="8">
        <f t="shared" si="47"/>
        <v>0</v>
      </c>
    </row>
    <row r="251" spans="1:45" ht="12.75" customHeight="1">
      <c r="A251" s="138"/>
      <c r="B251" s="104"/>
      <c r="C251" s="53" t="s">
        <v>108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95"/>
      <c r="AB251" s="95"/>
      <c r="AC251" s="27"/>
      <c r="AD251" s="27"/>
      <c r="AE251" s="27"/>
      <c r="AF251" s="27"/>
      <c r="AG251" s="27"/>
      <c r="AH251" s="43"/>
      <c r="AI251" s="27"/>
      <c r="AJ251" s="27"/>
      <c r="AK251" s="27"/>
      <c r="AL251" s="27"/>
      <c r="AM251" s="44"/>
      <c r="AN251" s="44"/>
      <c r="AO251" s="44"/>
      <c r="AP251" s="44"/>
      <c r="AQ251" s="7">
        <f t="shared" si="46"/>
        <v>0</v>
      </c>
      <c r="AR251" s="3">
        <f t="shared" si="56"/>
        <v>68</v>
      </c>
      <c r="AS251" s="8">
        <f t="shared" si="47"/>
        <v>0</v>
      </c>
    </row>
    <row r="252" spans="1:45" ht="12.75" customHeight="1">
      <c r="A252" s="138"/>
      <c r="B252" s="104" t="s">
        <v>74</v>
      </c>
      <c r="C252" s="53" t="s">
        <v>106</v>
      </c>
      <c r="D252" s="52"/>
      <c r="E252" s="27"/>
      <c r="F252" s="27"/>
      <c r="G252" s="27"/>
      <c r="H252" s="27"/>
      <c r="I252" s="27"/>
      <c r="J252" s="27"/>
      <c r="K252" s="94" t="s">
        <v>143</v>
      </c>
      <c r="L252" s="27"/>
      <c r="M252" s="27"/>
      <c r="N252" s="27"/>
      <c r="O252" s="27"/>
      <c r="P252" s="27"/>
      <c r="Q252" s="27"/>
      <c r="R252" s="27"/>
      <c r="S252" s="94" t="s">
        <v>143</v>
      </c>
      <c r="T252" s="27"/>
      <c r="U252" s="27"/>
      <c r="V252" s="27"/>
      <c r="W252" s="27"/>
      <c r="X252" s="27"/>
      <c r="Y252" s="27"/>
      <c r="Z252" s="27"/>
      <c r="AA252" s="95"/>
      <c r="AB252" s="96"/>
      <c r="AC252" s="94" t="s">
        <v>143</v>
      </c>
      <c r="AD252" s="4"/>
      <c r="AE252" s="4"/>
      <c r="AF252" s="4"/>
      <c r="AG252" s="4"/>
      <c r="AH252" s="3"/>
      <c r="AI252" s="94" t="s">
        <v>144</v>
      </c>
      <c r="AJ252" s="27"/>
      <c r="AK252" s="27"/>
      <c r="AL252" s="27"/>
      <c r="AM252" s="44"/>
      <c r="AN252" s="44"/>
      <c r="AO252" s="44"/>
      <c r="AP252" s="44"/>
      <c r="AQ252" s="7">
        <f t="shared" si="46"/>
        <v>0</v>
      </c>
      <c r="AR252" s="3">
        <f t="shared" si="56"/>
        <v>68</v>
      </c>
      <c r="AS252" s="8">
        <f t="shared" si="47"/>
        <v>0</v>
      </c>
    </row>
    <row r="253" spans="1:45" ht="12.75" customHeight="1">
      <c r="A253" s="138"/>
      <c r="B253" s="104"/>
      <c r="C253" s="53" t="s">
        <v>107</v>
      </c>
      <c r="D253" s="52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3"/>
      <c r="AI253" s="27"/>
      <c r="AJ253" s="27"/>
      <c r="AK253" s="27"/>
      <c r="AL253" s="27"/>
      <c r="AM253" s="44"/>
      <c r="AN253" s="44"/>
      <c r="AO253" s="44"/>
      <c r="AP253" s="44"/>
      <c r="AQ253" s="7">
        <f t="shared" si="46"/>
        <v>0</v>
      </c>
      <c r="AR253" s="3">
        <f t="shared" si="56"/>
        <v>68</v>
      </c>
      <c r="AS253" s="8">
        <f t="shared" si="47"/>
        <v>0</v>
      </c>
    </row>
    <row r="254" spans="1:45">
      <c r="A254" s="138"/>
      <c r="B254" s="104"/>
      <c r="C254" s="53" t="s">
        <v>108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3"/>
      <c r="AJ254" s="44"/>
      <c r="AK254" s="27"/>
      <c r="AL254" s="27"/>
      <c r="AM254" s="44"/>
      <c r="AN254" s="44"/>
      <c r="AO254" s="44"/>
      <c r="AP254" s="44"/>
      <c r="AQ254" s="7">
        <f t="shared" si="46"/>
        <v>0</v>
      </c>
      <c r="AR254" s="3">
        <f t="shared" si="56"/>
        <v>68</v>
      </c>
      <c r="AS254" s="8">
        <f t="shared" si="47"/>
        <v>0</v>
      </c>
    </row>
    <row r="255" spans="1:45" ht="27" customHeight="1">
      <c r="A255" s="69"/>
      <c r="B255" s="70"/>
      <c r="C255" s="70"/>
      <c r="D255" s="70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9"/>
      <c r="AN255" s="69"/>
      <c r="AO255" s="69"/>
      <c r="AP255" s="69"/>
      <c r="AQ255" s="69"/>
      <c r="AR255" s="69"/>
      <c r="AS255" s="69"/>
    </row>
    <row r="256" spans="1:45" s="2" customFormat="1" ht="81.75" customHeight="1">
      <c r="A256" s="141" t="s">
        <v>36</v>
      </c>
      <c r="B256" s="141"/>
      <c r="C256" s="141"/>
      <c r="D256" s="141"/>
      <c r="E256" s="105" t="s">
        <v>40</v>
      </c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7" t="s">
        <v>20</v>
      </c>
      <c r="AR256" s="139" t="s">
        <v>22</v>
      </c>
      <c r="AS256" s="140" t="s">
        <v>21</v>
      </c>
    </row>
    <row r="257" spans="1:45" s="2" customFormat="1" ht="21.75" customHeight="1">
      <c r="A257" s="104" t="s">
        <v>0</v>
      </c>
      <c r="B257" s="104"/>
      <c r="C257" s="104"/>
      <c r="D257" s="23" t="s">
        <v>18</v>
      </c>
      <c r="E257" s="104" t="s">
        <v>1</v>
      </c>
      <c r="F257" s="104"/>
      <c r="G257" s="104"/>
      <c r="H257" s="104"/>
      <c r="I257" s="104" t="s">
        <v>2</v>
      </c>
      <c r="J257" s="104"/>
      <c r="K257" s="104"/>
      <c r="L257" s="104"/>
      <c r="M257" s="104" t="s">
        <v>3</v>
      </c>
      <c r="N257" s="104"/>
      <c r="O257" s="104"/>
      <c r="P257" s="104"/>
      <c r="Q257" s="104" t="s">
        <v>4</v>
      </c>
      <c r="R257" s="104"/>
      <c r="S257" s="104"/>
      <c r="T257" s="104"/>
      <c r="U257" s="104" t="s">
        <v>5</v>
      </c>
      <c r="V257" s="104"/>
      <c r="W257" s="104"/>
      <c r="X257" s="104" t="s">
        <v>6</v>
      </c>
      <c r="Y257" s="104"/>
      <c r="Z257" s="104"/>
      <c r="AA257" s="104"/>
      <c r="AB257" s="104" t="s">
        <v>7</v>
      </c>
      <c r="AC257" s="104"/>
      <c r="AD257" s="104"/>
      <c r="AE257" s="104" t="s">
        <v>8</v>
      </c>
      <c r="AF257" s="104"/>
      <c r="AG257" s="104"/>
      <c r="AH257" s="104"/>
      <c r="AI257" s="104"/>
      <c r="AJ257" s="104" t="s">
        <v>9</v>
      </c>
      <c r="AK257" s="104"/>
      <c r="AL257" s="104"/>
      <c r="AM257" s="104" t="s">
        <v>10</v>
      </c>
      <c r="AN257" s="104"/>
      <c r="AO257" s="104"/>
      <c r="AP257" s="104"/>
      <c r="AQ257" s="107"/>
      <c r="AR257" s="139"/>
      <c r="AS257" s="140"/>
    </row>
    <row r="258" spans="1:45" s="6" customFormat="1" ht="11.25" customHeight="1">
      <c r="A258" s="104"/>
      <c r="B258" s="104"/>
      <c r="C258" s="104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07"/>
      <c r="AR258" s="139"/>
      <c r="AS258" s="140"/>
    </row>
    <row r="259" spans="1:45" ht="12.75" customHeight="1">
      <c r="A259" s="138" t="s">
        <v>25</v>
      </c>
      <c r="B259" s="101" t="s">
        <v>13</v>
      </c>
      <c r="C259" s="53" t="s">
        <v>110</v>
      </c>
      <c r="D259" s="54"/>
      <c r="E259" s="27"/>
      <c r="F259" s="27"/>
      <c r="G259" s="27"/>
      <c r="H259" s="27"/>
      <c r="I259" s="94" t="s">
        <v>144</v>
      </c>
      <c r="J259" s="4"/>
      <c r="K259" s="4"/>
      <c r="L259" s="27"/>
      <c r="M259" s="27"/>
      <c r="N259" s="27"/>
      <c r="O259" s="27"/>
      <c r="P259" s="27"/>
      <c r="Q259" s="94" t="s">
        <v>144</v>
      </c>
      <c r="R259" s="4"/>
      <c r="S259" s="4"/>
      <c r="T259" s="27"/>
      <c r="U259" s="27"/>
      <c r="V259" s="27"/>
      <c r="W259" s="27"/>
      <c r="X259" s="27"/>
      <c r="Y259" s="27"/>
      <c r="Z259" s="27"/>
      <c r="AA259" s="27"/>
      <c r="AB259" s="94" t="s">
        <v>144</v>
      </c>
      <c r="AC259" s="43"/>
      <c r="AD259" s="43"/>
      <c r="AE259" s="174" t="s">
        <v>146</v>
      </c>
      <c r="AF259" s="27"/>
      <c r="AG259" s="27"/>
      <c r="AH259" s="27"/>
      <c r="AI259" s="27"/>
      <c r="AJ259" s="27"/>
      <c r="AK259" s="27"/>
      <c r="AL259" s="27"/>
      <c r="AM259" s="7"/>
      <c r="AN259" s="7"/>
      <c r="AO259" s="7"/>
      <c r="AP259" s="7"/>
      <c r="AQ259" s="7">
        <f t="shared" ref="AQ259:AQ306" si="57">SUM(E259:AP259)</f>
        <v>0</v>
      </c>
      <c r="AR259" s="3">
        <f>34*3</f>
        <v>102</v>
      </c>
      <c r="AS259" s="8">
        <f t="shared" ref="AS259:AS306" si="58">AQ259/AR259</f>
        <v>0</v>
      </c>
    </row>
    <row r="260" spans="1:45">
      <c r="A260" s="138"/>
      <c r="B260" s="102"/>
      <c r="C260" s="53" t="s">
        <v>111</v>
      </c>
      <c r="D260" s="54"/>
      <c r="E260" s="27"/>
      <c r="F260" s="27"/>
      <c r="G260" s="27"/>
      <c r="H260" s="27"/>
      <c r="I260" s="4"/>
      <c r="J260" s="4"/>
      <c r="K260" s="4"/>
      <c r="L260" s="27"/>
      <c r="M260" s="27"/>
      <c r="N260" s="27"/>
      <c r="O260" s="27"/>
      <c r="P260" s="27"/>
      <c r="Q260" s="4"/>
      <c r="R260" s="4"/>
      <c r="S260" s="4"/>
      <c r="T260" s="27"/>
      <c r="U260" s="27"/>
      <c r="V260" s="27"/>
      <c r="W260" s="27"/>
      <c r="X260" s="27"/>
      <c r="Y260" s="27"/>
      <c r="Z260" s="27"/>
      <c r="AA260" s="27"/>
      <c r="AB260" s="4"/>
      <c r="AC260" s="4"/>
      <c r="AD260" s="4"/>
      <c r="AE260" s="4"/>
      <c r="AF260" s="27"/>
      <c r="AG260" s="27"/>
      <c r="AH260" s="27"/>
      <c r="AI260" s="27"/>
      <c r="AJ260" s="27"/>
      <c r="AK260" s="27"/>
      <c r="AL260" s="27"/>
      <c r="AM260" s="7"/>
      <c r="AN260" s="7"/>
      <c r="AO260" s="7"/>
      <c r="AP260" s="7"/>
      <c r="AQ260" s="7">
        <f t="shared" si="57"/>
        <v>0</v>
      </c>
      <c r="AR260" s="3">
        <f t="shared" ref="AR260:AR261" si="59">34*3</f>
        <v>102</v>
      </c>
      <c r="AS260" s="8">
        <f t="shared" si="58"/>
        <v>0</v>
      </c>
    </row>
    <row r="261" spans="1:45" ht="12.75" customHeight="1">
      <c r="A261" s="138"/>
      <c r="B261" s="103"/>
      <c r="C261" s="53" t="s">
        <v>112</v>
      </c>
      <c r="D261" s="54"/>
      <c r="E261" s="27"/>
      <c r="F261" s="27"/>
      <c r="G261" s="27"/>
      <c r="H261" s="27"/>
      <c r="I261" s="4"/>
      <c r="J261" s="4"/>
      <c r="K261" s="4"/>
      <c r="L261" s="27"/>
      <c r="M261" s="27"/>
      <c r="N261" s="27"/>
      <c r="O261" s="27"/>
      <c r="P261" s="27"/>
      <c r="Q261" s="4"/>
      <c r="R261" s="4"/>
      <c r="S261" s="4"/>
      <c r="T261" s="27"/>
      <c r="U261" s="27"/>
      <c r="V261" s="27"/>
      <c r="W261" s="27"/>
      <c r="X261" s="27"/>
      <c r="Y261" s="27"/>
      <c r="Z261" s="27"/>
      <c r="AA261" s="27"/>
      <c r="AB261" s="4"/>
      <c r="AC261" s="4"/>
      <c r="AD261" s="4"/>
      <c r="AE261" s="4"/>
      <c r="AF261" s="27"/>
      <c r="AG261" s="27"/>
      <c r="AH261" s="27"/>
      <c r="AI261" s="27"/>
      <c r="AJ261" s="27"/>
      <c r="AK261" s="27"/>
      <c r="AL261" s="27"/>
      <c r="AM261" s="7"/>
      <c r="AN261" s="7"/>
      <c r="AO261" s="7"/>
      <c r="AP261" s="7"/>
      <c r="AQ261" s="7">
        <f t="shared" si="57"/>
        <v>0</v>
      </c>
      <c r="AR261" s="3">
        <f t="shared" si="59"/>
        <v>102</v>
      </c>
      <c r="AS261" s="8">
        <f t="shared" si="58"/>
        <v>0</v>
      </c>
    </row>
    <row r="262" spans="1:45" ht="12.75" customHeight="1">
      <c r="A262" s="138"/>
      <c r="B262" s="101" t="s">
        <v>27</v>
      </c>
      <c r="C262" s="53" t="s">
        <v>110</v>
      </c>
      <c r="D262" s="54"/>
      <c r="E262" s="27"/>
      <c r="F262" s="27"/>
      <c r="G262" s="27"/>
      <c r="H262" s="27"/>
      <c r="I262" s="94" t="s">
        <v>144</v>
      </c>
      <c r="J262" s="27"/>
      <c r="K262" s="27"/>
      <c r="L262" s="27"/>
      <c r="M262" s="27"/>
      <c r="N262" s="27"/>
      <c r="O262" s="27"/>
      <c r="P262" s="27"/>
      <c r="Q262" s="94" t="s">
        <v>144</v>
      </c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94" t="s">
        <v>144</v>
      </c>
      <c r="AC262" s="43"/>
      <c r="AD262" s="43"/>
      <c r="AE262" s="174" t="s">
        <v>146</v>
      </c>
      <c r="AF262" s="27"/>
      <c r="AG262" s="27"/>
      <c r="AH262" s="27"/>
      <c r="AI262" s="27"/>
      <c r="AJ262" s="27"/>
      <c r="AK262" s="27"/>
      <c r="AL262" s="27"/>
      <c r="AM262" s="7"/>
      <c r="AN262" s="7"/>
      <c r="AO262" s="7"/>
      <c r="AP262" s="7"/>
      <c r="AQ262" s="7">
        <f t="shared" si="57"/>
        <v>0</v>
      </c>
      <c r="AR262" s="3">
        <f>34*2</f>
        <v>68</v>
      </c>
      <c r="AS262" s="8">
        <f t="shared" si="58"/>
        <v>0</v>
      </c>
    </row>
    <row r="263" spans="1:45" ht="12.75" customHeight="1">
      <c r="A263" s="138"/>
      <c r="B263" s="102"/>
      <c r="C263" s="53" t="s">
        <v>111</v>
      </c>
      <c r="D263" s="52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7"/>
      <c r="AN263" s="7"/>
      <c r="AO263" s="7"/>
      <c r="AP263" s="7"/>
      <c r="AQ263" s="7">
        <f t="shared" si="57"/>
        <v>0</v>
      </c>
      <c r="AR263" s="3">
        <f t="shared" ref="AR263:AR264" si="60">34*2</f>
        <v>68</v>
      </c>
      <c r="AS263" s="8">
        <f t="shared" si="58"/>
        <v>0</v>
      </c>
    </row>
    <row r="264" spans="1:45">
      <c r="A264" s="138"/>
      <c r="B264" s="103"/>
      <c r="C264" s="53" t="s">
        <v>112</v>
      </c>
      <c r="D264" s="54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7"/>
      <c r="AN264" s="7"/>
      <c r="AO264" s="7"/>
      <c r="AP264" s="7"/>
      <c r="AQ264" s="7">
        <f t="shared" si="57"/>
        <v>0</v>
      </c>
      <c r="AR264" s="3">
        <f t="shared" si="60"/>
        <v>68</v>
      </c>
      <c r="AS264" s="8">
        <f t="shared" si="58"/>
        <v>0</v>
      </c>
    </row>
    <row r="265" spans="1:45">
      <c r="A265" s="138"/>
      <c r="B265" s="101" t="s">
        <v>12</v>
      </c>
      <c r="C265" s="53" t="s">
        <v>110</v>
      </c>
      <c r="D265" s="52"/>
      <c r="E265" s="27"/>
      <c r="F265" s="27"/>
      <c r="G265" s="27"/>
      <c r="H265" s="27"/>
      <c r="I265" s="94" t="s">
        <v>144</v>
      </c>
      <c r="J265" s="27"/>
      <c r="K265" s="27"/>
      <c r="L265" s="27"/>
      <c r="M265" s="27"/>
      <c r="N265" s="27"/>
      <c r="O265" s="27"/>
      <c r="P265" s="27"/>
      <c r="Q265" s="94" t="s">
        <v>144</v>
      </c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94" t="s">
        <v>144</v>
      </c>
      <c r="AC265" s="43"/>
      <c r="AD265" s="43"/>
      <c r="AE265" s="174" t="s">
        <v>146</v>
      </c>
      <c r="AF265" s="27"/>
      <c r="AG265" s="27"/>
      <c r="AH265" s="27"/>
      <c r="AI265" s="27"/>
      <c r="AJ265" s="27"/>
      <c r="AK265" s="27"/>
      <c r="AL265" s="27"/>
      <c r="AM265" s="7"/>
      <c r="AN265" s="7"/>
      <c r="AO265" s="7"/>
      <c r="AP265" s="7"/>
      <c r="AQ265" s="7">
        <f t="shared" si="57"/>
        <v>0</v>
      </c>
      <c r="AR265" s="3">
        <f t="shared" ref="AR265:AR270" si="61">34*3</f>
        <v>102</v>
      </c>
      <c r="AS265" s="8">
        <f t="shared" si="58"/>
        <v>0</v>
      </c>
    </row>
    <row r="266" spans="1:45">
      <c r="A266" s="138"/>
      <c r="B266" s="102"/>
      <c r="C266" s="53" t="s">
        <v>111</v>
      </c>
      <c r="D266" s="54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7"/>
      <c r="AN266" s="7"/>
      <c r="AO266" s="7"/>
      <c r="AP266" s="7"/>
      <c r="AQ266" s="7">
        <f t="shared" si="57"/>
        <v>0</v>
      </c>
      <c r="AR266" s="3">
        <f t="shared" si="61"/>
        <v>102</v>
      </c>
      <c r="AS266" s="8">
        <f t="shared" si="58"/>
        <v>0</v>
      </c>
    </row>
    <row r="267" spans="1:45" ht="12.75" customHeight="1">
      <c r="A267" s="138"/>
      <c r="B267" s="103"/>
      <c r="C267" s="53" t="s">
        <v>112</v>
      </c>
      <c r="D267" s="54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96"/>
      <c r="AC267" s="175"/>
      <c r="AD267" s="175"/>
      <c r="AE267" s="96"/>
      <c r="AF267" s="27"/>
      <c r="AG267" s="27"/>
      <c r="AH267" s="27"/>
      <c r="AI267" s="44"/>
      <c r="AJ267" s="27"/>
      <c r="AK267" s="27"/>
      <c r="AL267" s="27"/>
      <c r="AM267" s="7"/>
      <c r="AN267" s="7"/>
      <c r="AO267" s="7"/>
      <c r="AP267" s="7"/>
      <c r="AQ267" s="7">
        <f t="shared" si="57"/>
        <v>0</v>
      </c>
      <c r="AR267" s="3">
        <f t="shared" si="61"/>
        <v>102</v>
      </c>
      <c r="AS267" s="8">
        <f t="shared" si="58"/>
        <v>0</v>
      </c>
    </row>
    <row r="268" spans="1:45" ht="12.75" customHeight="1">
      <c r="A268" s="138"/>
      <c r="B268" s="101" t="s">
        <v>100</v>
      </c>
      <c r="C268" s="53" t="s">
        <v>110</v>
      </c>
      <c r="D268" s="82"/>
      <c r="E268" s="27"/>
      <c r="F268" s="27"/>
      <c r="G268" s="27"/>
      <c r="H268" s="43"/>
      <c r="I268" s="94" t="s">
        <v>144</v>
      </c>
      <c r="J268" s="27"/>
      <c r="K268" s="27"/>
      <c r="L268" s="27"/>
      <c r="M268" s="27"/>
      <c r="N268" s="27"/>
      <c r="O268" s="27"/>
      <c r="P268" s="27"/>
      <c r="Q268" s="94" t="s">
        <v>144</v>
      </c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94" t="s">
        <v>144</v>
      </c>
      <c r="AC268" s="43"/>
      <c r="AD268" s="43"/>
      <c r="AE268" s="174" t="s">
        <v>146</v>
      </c>
      <c r="AF268" s="27"/>
      <c r="AG268" s="27"/>
      <c r="AH268" s="27"/>
      <c r="AI268" s="44"/>
      <c r="AJ268" s="27"/>
      <c r="AK268" s="27"/>
      <c r="AL268" s="27"/>
      <c r="AM268" s="7"/>
      <c r="AN268" s="7"/>
      <c r="AO268" s="7"/>
      <c r="AP268" s="7"/>
      <c r="AQ268" s="7">
        <f t="shared" si="57"/>
        <v>0</v>
      </c>
      <c r="AR268" s="3">
        <f t="shared" si="61"/>
        <v>102</v>
      </c>
      <c r="AS268" s="8">
        <f t="shared" si="58"/>
        <v>0</v>
      </c>
    </row>
    <row r="269" spans="1:45" ht="12.75" customHeight="1">
      <c r="A269" s="138"/>
      <c r="B269" s="102"/>
      <c r="C269" s="53" t="s">
        <v>111</v>
      </c>
      <c r="D269" s="54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44"/>
      <c r="AJ269" s="44"/>
      <c r="AK269" s="27"/>
      <c r="AL269" s="27"/>
      <c r="AM269" s="7"/>
      <c r="AN269" s="7"/>
      <c r="AO269" s="7"/>
      <c r="AP269" s="7"/>
      <c r="AQ269" s="7">
        <f t="shared" si="57"/>
        <v>0</v>
      </c>
      <c r="AR269" s="3">
        <f t="shared" si="61"/>
        <v>102</v>
      </c>
      <c r="AS269" s="8">
        <f t="shared" si="58"/>
        <v>0</v>
      </c>
    </row>
    <row r="270" spans="1:45">
      <c r="A270" s="138"/>
      <c r="B270" s="103"/>
      <c r="C270" s="53" t="s">
        <v>112</v>
      </c>
      <c r="D270" s="54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44"/>
      <c r="AJ270" s="44"/>
      <c r="AK270" s="27"/>
      <c r="AL270" s="27"/>
      <c r="AM270" s="7"/>
      <c r="AN270" s="7"/>
      <c r="AO270" s="7"/>
      <c r="AP270" s="7"/>
      <c r="AQ270" s="7">
        <f t="shared" si="57"/>
        <v>0</v>
      </c>
      <c r="AR270" s="3">
        <f t="shared" si="61"/>
        <v>102</v>
      </c>
      <c r="AS270" s="8">
        <f t="shared" si="58"/>
        <v>0</v>
      </c>
    </row>
    <row r="271" spans="1:45" ht="12.75" customHeight="1">
      <c r="A271" s="138"/>
      <c r="B271" s="101" t="s">
        <v>101</v>
      </c>
      <c r="C271" s="53" t="s">
        <v>110</v>
      </c>
      <c r="D271" s="54"/>
      <c r="E271" s="27"/>
      <c r="F271" s="27"/>
      <c r="G271" s="27"/>
      <c r="H271" s="27"/>
      <c r="I271" s="94" t="s">
        <v>144</v>
      </c>
      <c r="J271" s="27"/>
      <c r="K271" s="27"/>
      <c r="L271" s="27"/>
      <c r="M271" s="27"/>
      <c r="N271" s="27"/>
      <c r="O271" s="27"/>
      <c r="P271" s="27"/>
      <c r="Q271" s="94" t="s">
        <v>144</v>
      </c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94" t="s">
        <v>144</v>
      </c>
      <c r="AC271" s="43"/>
      <c r="AD271" s="43"/>
      <c r="AE271" s="174" t="s">
        <v>146</v>
      </c>
      <c r="AF271" s="27"/>
      <c r="AG271" s="27"/>
      <c r="AH271" s="27"/>
      <c r="AI271" s="44"/>
      <c r="AJ271" s="44"/>
      <c r="AK271" s="27"/>
      <c r="AL271" s="27"/>
      <c r="AM271" s="7"/>
      <c r="AN271" s="7"/>
      <c r="AO271" s="7"/>
      <c r="AP271" s="7"/>
      <c r="AQ271" s="7">
        <f t="shared" si="57"/>
        <v>0</v>
      </c>
      <c r="AR271" s="3">
        <f t="shared" ref="AR271:AR273" si="62">34*2</f>
        <v>68</v>
      </c>
      <c r="AS271" s="8">
        <f t="shared" si="58"/>
        <v>0</v>
      </c>
    </row>
    <row r="272" spans="1:45" ht="12.75" customHeight="1">
      <c r="A272" s="138"/>
      <c r="B272" s="102"/>
      <c r="C272" s="53" t="s">
        <v>111</v>
      </c>
      <c r="D272" s="54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44"/>
      <c r="AJ272" s="44"/>
      <c r="AK272" s="27"/>
      <c r="AL272" s="27"/>
      <c r="AM272" s="7"/>
      <c r="AN272" s="7"/>
      <c r="AO272" s="7"/>
      <c r="AP272" s="7"/>
      <c r="AQ272" s="7">
        <f t="shared" si="57"/>
        <v>0</v>
      </c>
      <c r="AR272" s="3">
        <f t="shared" si="62"/>
        <v>68</v>
      </c>
      <c r="AS272" s="8">
        <f t="shared" si="58"/>
        <v>0</v>
      </c>
    </row>
    <row r="273" spans="1:45" ht="12.75" customHeight="1">
      <c r="A273" s="138"/>
      <c r="B273" s="103"/>
      <c r="C273" s="53" t="s">
        <v>112</v>
      </c>
      <c r="D273" s="52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95"/>
      <c r="AC273" s="27"/>
      <c r="AD273" s="27"/>
      <c r="AE273" s="27"/>
      <c r="AF273" s="27"/>
      <c r="AG273" s="27"/>
      <c r="AH273" s="27"/>
      <c r="AI273" s="44"/>
      <c r="AJ273" s="44"/>
      <c r="AK273" s="27"/>
      <c r="AL273" s="27"/>
      <c r="AM273" s="7"/>
      <c r="AN273" s="7"/>
      <c r="AO273" s="7"/>
      <c r="AP273" s="7"/>
      <c r="AQ273" s="7">
        <f t="shared" si="57"/>
        <v>0</v>
      </c>
      <c r="AR273" s="3">
        <f t="shared" si="62"/>
        <v>68</v>
      </c>
      <c r="AS273" s="8">
        <f t="shared" si="58"/>
        <v>0</v>
      </c>
    </row>
    <row r="274" spans="1:45">
      <c r="A274" s="138"/>
      <c r="B274" s="101" t="s">
        <v>102</v>
      </c>
      <c r="C274" s="53" t="s">
        <v>110</v>
      </c>
      <c r="D274" s="54"/>
      <c r="E274" s="27"/>
      <c r="F274" s="27"/>
      <c r="G274" s="27"/>
      <c r="H274" s="27"/>
      <c r="I274" s="27"/>
      <c r="J274" s="94" t="s">
        <v>144</v>
      </c>
      <c r="K274" s="27"/>
      <c r="L274" s="27"/>
      <c r="M274" s="27"/>
      <c r="N274" s="27"/>
      <c r="O274" s="27"/>
      <c r="P274" s="27"/>
      <c r="Q274" s="27"/>
      <c r="R274" s="94" t="s">
        <v>144</v>
      </c>
      <c r="S274" s="27"/>
      <c r="T274" s="27"/>
      <c r="U274" s="27"/>
      <c r="V274" s="27"/>
      <c r="W274" s="27"/>
      <c r="X274" s="27"/>
      <c r="Y274" s="27"/>
      <c r="Z274" s="27"/>
      <c r="AA274" s="94" t="s">
        <v>144</v>
      </c>
      <c r="AB274" s="96"/>
      <c r="AC274" s="43"/>
      <c r="AD274" s="43"/>
      <c r="AE274" s="174" t="s">
        <v>146</v>
      </c>
      <c r="AF274" s="27"/>
      <c r="AG274" s="27"/>
      <c r="AH274" s="27"/>
      <c r="AI274" s="44"/>
      <c r="AJ274" s="44"/>
      <c r="AK274" s="27"/>
      <c r="AL274" s="27"/>
      <c r="AM274" s="7"/>
      <c r="AN274" s="7"/>
      <c r="AO274" s="7"/>
      <c r="AP274" s="7"/>
      <c r="AQ274" s="7">
        <f t="shared" si="57"/>
        <v>0</v>
      </c>
      <c r="AR274" s="3">
        <f>34*1</f>
        <v>34</v>
      </c>
      <c r="AS274" s="8">
        <f t="shared" si="58"/>
        <v>0</v>
      </c>
    </row>
    <row r="275" spans="1:45">
      <c r="A275" s="138"/>
      <c r="B275" s="102"/>
      <c r="C275" s="53" t="s">
        <v>111</v>
      </c>
      <c r="D275" s="52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43"/>
      <c r="U275" s="27"/>
      <c r="V275" s="27"/>
      <c r="W275" s="27"/>
      <c r="X275" s="27"/>
      <c r="Y275" s="27"/>
      <c r="Z275" s="27"/>
      <c r="AA275" s="27"/>
      <c r="AB275" s="95"/>
      <c r="AC275" s="27"/>
      <c r="AD275" s="27"/>
      <c r="AE275" s="27"/>
      <c r="AF275" s="27"/>
      <c r="AG275" s="27"/>
      <c r="AH275" s="27"/>
      <c r="AI275" s="44"/>
      <c r="AJ275" s="44"/>
      <c r="AK275" s="27"/>
      <c r="AL275" s="27"/>
      <c r="AM275" s="7"/>
      <c r="AN275" s="7"/>
      <c r="AO275" s="7"/>
      <c r="AP275" s="7"/>
      <c r="AQ275" s="7">
        <f t="shared" si="57"/>
        <v>0</v>
      </c>
      <c r="AR275" s="3">
        <f t="shared" ref="AR275:AR279" si="63">34*1</f>
        <v>34</v>
      </c>
      <c r="AS275" s="8">
        <f t="shared" si="58"/>
        <v>0</v>
      </c>
    </row>
    <row r="276" spans="1:45">
      <c r="A276" s="138"/>
      <c r="B276" s="103"/>
      <c r="C276" s="53" t="s">
        <v>112</v>
      </c>
      <c r="D276" s="52"/>
      <c r="E276" s="27"/>
      <c r="F276" s="27"/>
      <c r="G276" s="27"/>
      <c r="H276" s="27"/>
      <c r="I276" s="4"/>
      <c r="J276" s="4"/>
      <c r="K276" s="4"/>
      <c r="L276" s="27"/>
      <c r="M276" s="27"/>
      <c r="N276" s="27"/>
      <c r="O276" s="27"/>
      <c r="P276" s="27"/>
      <c r="Q276" s="4"/>
      <c r="R276" s="4"/>
      <c r="S276" s="4"/>
      <c r="T276" s="27"/>
      <c r="U276" s="27"/>
      <c r="V276" s="27"/>
      <c r="W276" s="27"/>
      <c r="X276" s="27"/>
      <c r="Y276" s="27"/>
      <c r="Z276" s="27"/>
      <c r="AA276" s="27"/>
      <c r="AB276" s="95"/>
      <c r="AC276" s="27"/>
      <c r="AD276" s="27"/>
      <c r="AE276" s="27"/>
      <c r="AF276" s="27"/>
      <c r="AG276" s="27"/>
      <c r="AH276" s="27"/>
      <c r="AI276" s="44"/>
      <c r="AJ276" s="44"/>
      <c r="AK276" s="27"/>
      <c r="AL276" s="27"/>
      <c r="AM276" s="7"/>
      <c r="AN276" s="7"/>
      <c r="AO276" s="7"/>
      <c r="AP276" s="7"/>
      <c r="AQ276" s="7">
        <f t="shared" si="57"/>
        <v>0</v>
      </c>
      <c r="AR276" s="3">
        <f t="shared" si="63"/>
        <v>34</v>
      </c>
      <c r="AS276" s="8">
        <f t="shared" si="58"/>
        <v>0</v>
      </c>
    </row>
    <row r="277" spans="1:45" ht="12.75" customHeight="1">
      <c r="A277" s="138"/>
      <c r="B277" s="101" t="s">
        <v>35</v>
      </c>
      <c r="C277" s="53" t="s">
        <v>110</v>
      </c>
      <c r="D277" s="54"/>
      <c r="E277" s="27"/>
      <c r="F277" s="27"/>
      <c r="G277" s="27"/>
      <c r="H277" s="27"/>
      <c r="I277" s="4"/>
      <c r="J277" s="94" t="s">
        <v>143</v>
      </c>
      <c r="K277" s="4"/>
      <c r="L277" s="27"/>
      <c r="M277" s="27"/>
      <c r="N277" s="27"/>
      <c r="O277" s="27"/>
      <c r="P277" s="27"/>
      <c r="Q277" s="4"/>
      <c r="R277" s="94" t="s">
        <v>144</v>
      </c>
      <c r="S277" s="4"/>
      <c r="T277" s="27"/>
      <c r="U277" s="27"/>
      <c r="V277" s="27"/>
      <c r="W277" s="27"/>
      <c r="X277" s="27"/>
      <c r="Y277" s="27"/>
      <c r="Z277" s="27"/>
      <c r="AA277" s="94" t="s">
        <v>144</v>
      </c>
      <c r="AB277" s="96"/>
      <c r="AC277" s="27"/>
      <c r="AD277" s="27"/>
      <c r="AE277" s="174" t="s">
        <v>146</v>
      </c>
      <c r="AF277" s="27"/>
      <c r="AG277" s="175"/>
      <c r="AH277" s="95"/>
      <c r="AI277" s="96"/>
      <c r="AJ277" s="176"/>
      <c r="AK277" s="27"/>
      <c r="AL277" s="27"/>
      <c r="AM277" s="7"/>
      <c r="AN277" s="7"/>
      <c r="AO277" s="7"/>
      <c r="AP277" s="7"/>
      <c r="AQ277" s="7">
        <f t="shared" si="57"/>
        <v>0</v>
      </c>
      <c r="AR277" s="3">
        <f t="shared" si="63"/>
        <v>34</v>
      </c>
      <c r="AS277" s="8">
        <f t="shared" si="58"/>
        <v>0</v>
      </c>
    </row>
    <row r="278" spans="1:45" ht="12.75" customHeight="1">
      <c r="A278" s="138"/>
      <c r="B278" s="102"/>
      <c r="C278" s="53" t="s">
        <v>111</v>
      </c>
      <c r="D278" s="54"/>
      <c r="E278" s="27"/>
      <c r="F278" s="27"/>
      <c r="G278" s="27"/>
      <c r="H278" s="27"/>
      <c r="I278" s="4"/>
      <c r="J278" s="4"/>
      <c r="K278" s="4"/>
      <c r="L278" s="27"/>
      <c r="M278" s="27"/>
      <c r="N278" s="27"/>
      <c r="O278" s="27"/>
      <c r="P278" s="27"/>
      <c r="Q278" s="4"/>
      <c r="R278" s="4"/>
      <c r="S278" s="4"/>
      <c r="T278" s="27"/>
      <c r="U278" s="27"/>
      <c r="V278" s="27"/>
      <c r="W278" s="27"/>
      <c r="X278" s="27"/>
      <c r="Y278" s="27"/>
      <c r="Z278" s="27"/>
      <c r="AA278" s="27"/>
      <c r="AB278" s="95"/>
      <c r="AC278" s="27"/>
      <c r="AD278" s="27"/>
      <c r="AE278" s="27"/>
      <c r="AF278" s="27"/>
      <c r="AG278" s="27"/>
      <c r="AH278" s="27"/>
      <c r="AI278" s="27"/>
      <c r="AJ278" s="44"/>
      <c r="AK278" s="27"/>
      <c r="AL278" s="27"/>
      <c r="AM278" s="7"/>
      <c r="AN278" s="7"/>
      <c r="AO278" s="7"/>
      <c r="AP278" s="7"/>
      <c r="AQ278" s="7">
        <f t="shared" si="57"/>
        <v>0</v>
      </c>
      <c r="AR278" s="3">
        <f t="shared" si="63"/>
        <v>34</v>
      </c>
      <c r="AS278" s="8">
        <f t="shared" si="58"/>
        <v>0</v>
      </c>
    </row>
    <row r="279" spans="1:45" ht="12.75" customHeight="1">
      <c r="A279" s="138"/>
      <c r="B279" s="102"/>
      <c r="C279" s="53" t="s">
        <v>112</v>
      </c>
      <c r="D279" s="52"/>
      <c r="E279" s="27"/>
      <c r="F279" s="27"/>
      <c r="G279" s="27"/>
      <c r="H279" s="27"/>
      <c r="I279" s="4"/>
      <c r="J279" s="4"/>
      <c r="K279" s="4"/>
      <c r="L279" s="27"/>
      <c r="M279" s="27"/>
      <c r="N279" s="27"/>
      <c r="O279" s="27"/>
      <c r="P279" s="27"/>
      <c r="Q279" s="4"/>
      <c r="R279" s="4"/>
      <c r="S279" s="4"/>
      <c r="T279" s="27"/>
      <c r="U279" s="27"/>
      <c r="V279" s="27"/>
      <c r="W279" s="27"/>
      <c r="X279" s="27"/>
      <c r="Y279" s="27"/>
      <c r="Z279" s="27"/>
      <c r="AA279" s="27"/>
      <c r="AB279" s="95"/>
      <c r="AC279" s="27"/>
      <c r="AD279" s="27"/>
      <c r="AE279" s="27"/>
      <c r="AF279" s="27"/>
      <c r="AG279" s="27"/>
      <c r="AH279" s="27"/>
      <c r="AI279" s="27"/>
      <c r="AJ279" s="44"/>
      <c r="AK279" s="27"/>
      <c r="AL279" s="27"/>
      <c r="AM279" s="7"/>
      <c r="AN279" s="7"/>
      <c r="AO279" s="7"/>
      <c r="AP279" s="7"/>
      <c r="AQ279" s="7">
        <f t="shared" si="57"/>
        <v>0</v>
      </c>
      <c r="AR279" s="3">
        <f t="shared" si="63"/>
        <v>34</v>
      </c>
      <c r="AS279" s="8">
        <f t="shared" si="58"/>
        <v>0</v>
      </c>
    </row>
    <row r="280" spans="1:45" ht="12.75" customHeight="1">
      <c r="A280" s="138"/>
      <c r="B280" s="101" t="s">
        <v>28</v>
      </c>
      <c r="C280" s="53" t="s">
        <v>110</v>
      </c>
      <c r="D280" s="52"/>
      <c r="E280" s="27"/>
      <c r="F280" s="27"/>
      <c r="G280" s="27"/>
      <c r="H280" s="27"/>
      <c r="I280" s="4"/>
      <c r="J280" s="94" t="s">
        <v>143</v>
      </c>
      <c r="K280" s="4"/>
      <c r="L280" s="27"/>
      <c r="M280" s="27"/>
      <c r="N280" s="27"/>
      <c r="O280" s="27"/>
      <c r="P280" s="27"/>
      <c r="Q280" s="4"/>
      <c r="R280" s="94" t="s">
        <v>144</v>
      </c>
      <c r="S280" s="4"/>
      <c r="T280" s="27"/>
      <c r="U280" s="27"/>
      <c r="V280" s="27"/>
      <c r="W280" s="27"/>
      <c r="X280" s="27"/>
      <c r="Y280" s="27"/>
      <c r="Z280" s="27"/>
      <c r="AA280" s="94" t="s">
        <v>144</v>
      </c>
      <c r="AB280" s="96"/>
      <c r="AC280" s="43"/>
      <c r="AD280" s="43"/>
      <c r="AE280" s="174" t="s">
        <v>146</v>
      </c>
      <c r="AF280" s="27"/>
      <c r="AG280" s="27"/>
      <c r="AH280" s="27"/>
      <c r="AI280" s="44"/>
      <c r="AJ280" s="44"/>
      <c r="AK280" s="27"/>
      <c r="AL280" s="27"/>
      <c r="AM280" s="7"/>
      <c r="AN280" s="7"/>
      <c r="AO280" s="7"/>
      <c r="AP280" s="7"/>
      <c r="AQ280" s="7">
        <f t="shared" si="57"/>
        <v>0</v>
      </c>
      <c r="AR280" s="3">
        <f t="shared" ref="AR280:AR282" si="64">34*3</f>
        <v>102</v>
      </c>
      <c r="AS280" s="8">
        <f t="shared" si="58"/>
        <v>0</v>
      </c>
    </row>
    <row r="281" spans="1:45" ht="12.75" customHeight="1">
      <c r="A281" s="138"/>
      <c r="B281" s="102"/>
      <c r="C281" s="53" t="s">
        <v>111</v>
      </c>
      <c r="D281" s="52"/>
      <c r="E281" s="27"/>
      <c r="F281" s="27"/>
      <c r="G281" s="27"/>
      <c r="H281" s="27"/>
      <c r="I281" s="4"/>
      <c r="J281" s="4"/>
      <c r="K281" s="4"/>
      <c r="L281" s="27"/>
      <c r="M281" s="27"/>
      <c r="N281" s="27"/>
      <c r="O281" s="27"/>
      <c r="P281" s="27"/>
      <c r="Q281" s="4"/>
      <c r="R281" s="4"/>
      <c r="S281" s="4"/>
      <c r="T281" s="27"/>
      <c r="U281" s="27"/>
      <c r="V281" s="27"/>
      <c r="W281" s="27"/>
      <c r="X281" s="27"/>
      <c r="Y281" s="27"/>
      <c r="Z281" s="27"/>
      <c r="AA281" s="27"/>
      <c r="AB281" s="95"/>
      <c r="AC281" s="27"/>
      <c r="AD281" s="27"/>
      <c r="AE281" s="27"/>
      <c r="AF281" s="27"/>
      <c r="AG281" s="27"/>
      <c r="AH281" s="27"/>
      <c r="AI281" s="44"/>
      <c r="AJ281" s="44"/>
      <c r="AK281" s="27"/>
      <c r="AL281" s="27"/>
      <c r="AM281" s="7"/>
      <c r="AN281" s="7"/>
      <c r="AO281" s="7"/>
      <c r="AP281" s="7"/>
      <c r="AQ281" s="7">
        <f t="shared" si="57"/>
        <v>0</v>
      </c>
      <c r="AR281" s="3">
        <f t="shared" si="64"/>
        <v>102</v>
      </c>
      <c r="AS281" s="8">
        <f t="shared" si="58"/>
        <v>0</v>
      </c>
    </row>
    <row r="282" spans="1:45" ht="12.75" customHeight="1">
      <c r="A282" s="138"/>
      <c r="B282" s="103"/>
      <c r="C282" s="53" t="s">
        <v>112</v>
      </c>
      <c r="D282" s="52"/>
      <c r="E282" s="27"/>
      <c r="F282" s="27"/>
      <c r="G282" s="27"/>
      <c r="H282" s="27"/>
      <c r="I282" s="4"/>
      <c r="J282" s="4"/>
      <c r="K282" s="4"/>
      <c r="L282" s="27"/>
      <c r="M282" s="27"/>
      <c r="N282" s="27"/>
      <c r="O282" s="27"/>
      <c r="P282" s="27"/>
      <c r="Q282" s="4"/>
      <c r="R282" s="4"/>
      <c r="S282" s="4"/>
      <c r="T282" s="27"/>
      <c r="U282" s="27"/>
      <c r="V282" s="27"/>
      <c r="W282" s="27"/>
      <c r="X282" s="27"/>
      <c r="Y282" s="27"/>
      <c r="Z282" s="27"/>
      <c r="AA282" s="27"/>
      <c r="AB282" s="95"/>
      <c r="AC282" s="27"/>
      <c r="AD282" s="27"/>
      <c r="AE282" s="27"/>
      <c r="AF282" s="27"/>
      <c r="AG282" s="27"/>
      <c r="AH282" s="27"/>
      <c r="AI282" s="44"/>
      <c r="AJ282" s="44"/>
      <c r="AK282" s="27"/>
      <c r="AL282" s="27"/>
      <c r="AM282" s="7"/>
      <c r="AN282" s="7"/>
      <c r="AO282" s="7"/>
      <c r="AP282" s="7"/>
      <c r="AQ282" s="7">
        <f t="shared" si="57"/>
        <v>0</v>
      </c>
      <c r="AR282" s="3">
        <f t="shared" si="64"/>
        <v>102</v>
      </c>
      <c r="AS282" s="8">
        <f t="shared" si="58"/>
        <v>0</v>
      </c>
    </row>
    <row r="283" spans="1:45" ht="12.75" customHeight="1">
      <c r="A283" s="138"/>
      <c r="B283" s="101" t="s">
        <v>30</v>
      </c>
      <c r="C283" s="53" t="s">
        <v>110</v>
      </c>
      <c r="D283" s="52"/>
      <c r="E283" s="27"/>
      <c r="F283" s="27"/>
      <c r="G283" s="27"/>
      <c r="H283" s="27"/>
      <c r="I283" s="4"/>
      <c r="J283" s="94" t="s">
        <v>143</v>
      </c>
      <c r="K283" s="4"/>
      <c r="L283" s="27"/>
      <c r="M283" s="27"/>
      <c r="N283" s="27"/>
      <c r="O283" s="27"/>
      <c r="P283" s="27"/>
      <c r="Q283" s="4"/>
      <c r="R283" s="94" t="s">
        <v>144</v>
      </c>
      <c r="S283" s="4"/>
      <c r="T283" s="27"/>
      <c r="U283" s="27"/>
      <c r="V283" s="27"/>
      <c r="W283" s="27"/>
      <c r="X283" s="27"/>
      <c r="Y283" s="27"/>
      <c r="Z283" s="27"/>
      <c r="AA283" s="94" t="s">
        <v>144</v>
      </c>
      <c r="AB283" s="96"/>
      <c r="AC283" s="43"/>
      <c r="AD283" s="43"/>
      <c r="AE283" s="174" t="s">
        <v>146</v>
      </c>
      <c r="AF283" s="27"/>
      <c r="AG283" s="43"/>
      <c r="AH283" s="27"/>
      <c r="AI283" s="27"/>
      <c r="AJ283" s="44"/>
      <c r="AK283" s="27"/>
      <c r="AL283" s="27"/>
      <c r="AM283" s="7"/>
      <c r="AN283" s="7"/>
      <c r="AO283" s="7"/>
      <c r="AP283" s="7"/>
      <c r="AQ283" s="7">
        <f t="shared" si="57"/>
        <v>0</v>
      </c>
      <c r="AR283" s="3">
        <f t="shared" ref="AR283:AR294" si="65">34*2</f>
        <v>68</v>
      </c>
      <c r="AS283" s="8">
        <f t="shared" si="58"/>
        <v>0</v>
      </c>
    </row>
    <row r="284" spans="1:45" ht="12.75" customHeight="1">
      <c r="A284" s="138"/>
      <c r="B284" s="102"/>
      <c r="C284" s="53" t="s">
        <v>111</v>
      </c>
      <c r="D284" s="52"/>
      <c r="E284" s="27"/>
      <c r="F284" s="27"/>
      <c r="G284" s="27"/>
      <c r="H284" s="27"/>
      <c r="I284" s="4"/>
      <c r="J284" s="4"/>
      <c r="K284" s="4"/>
      <c r="L284" s="27"/>
      <c r="M284" s="27"/>
      <c r="N284" s="27"/>
      <c r="O284" s="27"/>
      <c r="P284" s="27"/>
      <c r="Q284" s="4"/>
      <c r="R284" s="4"/>
      <c r="S284" s="4"/>
      <c r="T284" s="27"/>
      <c r="U284" s="27"/>
      <c r="V284" s="27"/>
      <c r="W284" s="27"/>
      <c r="X284" s="27"/>
      <c r="Y284" s="27"/>
      <c r="Z284" s="27"/>
      <c r="AA284" s="27"/>
      <c r="AB284" s="95"/>
      <c r="AC284" s="27"/>
      <c r="AD284" s="27"/>
      <c r="AE284" s="27"/>
      <c r="AF284" s="27"/>
      <c r="AG284" s="27"/>
      <c r="AH284" s="27"/>
      <c r="AI284" s="27"/>
      <c r="AJ284" s="44"/>
      <c r="AK284" s="27"/>
      <c r="AL284" s="27"/>
      <c r="AM284" s="7"/>
      <c r="AN284" s="7"/>
      <c r="AO284" s="7"/>
      <c r="AP284" s="7"/>
      <c r="AQ284" s="7">
        <f t="shared" si="57"/>
        <v>0</v>
      </c>
      <c r="AR284" s="3">
        <f t="shared" si="65"/>
        <v>68</v>
      </c>
      <c r="AS284" s="8">
        <f t="shared" si="58"/>
        <v>0</v>
      </c>
    </row>
    <row r="285" spans="1:45" ht="12.75" customHeight="1">
      <c r="A285" s="138"/>
      <c r="B285" s="103"/>
      <c r="C285" s="53" t="s">
        <v>112</v>
      </c>
      <c r="D285" s="52"/>
      <c r="E285" s="27"/>
      <c r="F285" s="27"/>
      <c r="G285" s="27"/>
      <c r="H285" s="27"/>
      <c r="I285" s="4"/>
      <c r="J285" s="4"/>
      <c r="K285" s="4"/>
      <c r="L285" s="27"/>
      <c r="M285" s="27"/>
      <c r="N285" s="27"/>
      <c r="O285" s="27"/>
      <c r="P285" s="27"/>
      <c r="Q285" s="4"/>
      <c r="R285" s="4"/>
      <c r="S285" s="4"/>
      <c r="T285" s="27"/>
      <c r="U285" s="27"/>
      <c r="V285" s="27"/>
      <c r="W285" s="27"/>
      <c r="X285" s="27"/>
      <c r="Y285" s="27"/>
      <c r="Z285" s="27"/>
      <c r="AA285" s="4"/>
      <c r="AB285" s="95"/>
      <c r="AC285" s="4"/>
      <c r="AD285" s="4"/>
      <c r="AE285" s="4"/>
      <c r="AF285" s="4"/>
      <c r="AG285" s="4"/>
      <c r="AH285" s="4"/>
      <c r="AI285" s="3"/>
      <c r="AJ285" s="44"/>
      <c r="AK285" s="27"/>
      <c r="AL285" s="27"/>
      <c r="AM285" s="7"/>
      <c r="AN285" s="7"/>
      <c r="AO285" s="7"/>
      <c r="AP285" s="7"/>
      <c r="AQ285" s="7">
        <f t="shared" si="57"/>
        <v>0</v>
      </c>
      <c r="AR285" s="3">
        <f t="shared" si="65"/>
        <v>68</v>
      </c>
      <c r="AS285" s="8">
        <f t="shared" si="58"/>
        <v>0</v>
      </c>
    </row>
    <row r="286" spans="1:45" ht="12.75" customHeight="1">
      <c r="A286" s="138"/>
      <c r="B286" s="101" t="s">
        <v>34</v>
      </c>
      <c r="C286" s="53" t="s">
        <v>110</v>
      </c>
      <c r="D286" s="52"/>
      <c r="E286" s="27"/>
      <c r="F286" s="27"/>
      <c r="G286" s="27"/>
      <c r="H286" s="27"/>
      <c r="I286" s="4"/>
      <c r="J286" s="94" t="s">
        <v>143</v>
      </c>
      <c r="K286" s="4"/>
      <c r="L286" s="27"/>
      <c r="M286" s="27"/>
      <c r="N286" s="27"/>
      <c r="O286" s="27"/>
      <c r="P286" s="27"/>
      <c r="Q286" s="4"/>
      <c r="R286" s="94" t="s">
        <v>144</v>
      </c>
      <c r="S286" s="4"/>
      <c r="T286" s="27"/>
      <c r="U286" s="27"/>
      <c r="V286" s="27"/>
      <c r="W286" s="27"/>
      <c r="X286" s="27"/>
      <c r="Y286" s="27"/>
      <c r="Z286" s="27"/>
      <c r="AA286" s="94" t="s">
        <v>144</v>
      </c>
      <c r="AB286" s="96"/>
      <c r="AC286" s="43"/>
      <c r="AD286" s="43"/>
      <c r="AE286" s="174" t="s">
        <v>146</v>
      </c>
      <c r="AF286" s="3"/>
      <c r="AG286" s="3"/>
      <c r="AH286" s="4"/>
      <c r="AI286" s="27"/>
      <c r="AJ286" s="44"/>
      <c r="AK286" s="27"/>
      <c r="AL286" s="27"/>
      <c r="AM286" s="7"/>
      <c r="AN286" s="7"/>
      <c r="AO286" s="7"/>
      <c r="AP286" s="7"/>
      <c r="AQ286" s="7">
        <f t="shared" si="57"/>
        <v>0</v>
      </c>
      <c r="AR286" s="3">
        <f t="shared" si="65"/>
        <v>68</v>
      </c>
      <c r="AS286" s="8">
        <f t="shared" si="58"/>
        <v>0</v>
      </c>
    </row>
    <row r="287" spans="1:45" ht="12.75" customHeight="1">
      <c r="A287" s="138"/>
      <c r="B287" s="102"/>
      <c r="C287" s="53" t="s">
        <v>111</v>
      </c>
      <c r="D287" s="52"/>
      <c r="E287" s="27"/>
      <c r="F287" s="27"/>
      <c r="G287" s="27"/>
      <c r="H287" s="27"/>
      <c r="I287" s="4"/>
      <c r="J287" s="4"/>
      <c r="K287" s="4"/>
      <c r="L287" s="27"/>
      <c r="M287" s="27"/>
      <c r="N287" s="27"/>
      <c r="O287" s="27"/>
      <c r="P287" s="27"/>
      <c r="Q287" s="4"/>
      <c r="R287" s="4"/>
      <c r="S287" s="4"/>
      <c r="T287" s="27"/>
      <c r="U287" s="27"/>
      <c r="V287" s="27"/>
      <c r="W287" s="27"/>
      <c r="X287" s="27"/>
      <c r="Y287" s="27"/>
      <c r="Z287" s="27"/>
      <c r="AA287" s="27"/>
      <c r="AB287" s="4"/>
      <c r="AC287" s="95"/>
      <c r="AD287" s="4"/>
      <c r="AE287" s="4"/>
      <c r="AF287" s="3"/>
      <c r="AG287" s="3"/>
      <c r="AH287" s="4"/>
      <c r="AI287" s="27"/>
      <c r="AJ287" s="44"/>
      <c r="AK287" s="27"/>
      <c r="AL287" s="27"/>
      <c r="AM287" s="7"/>
      <c r="AN287" s="7"/>
      <c r="AO287" s="7"/>
      <c r="AP287" s="7"/>
      <c r="AQ287" s="7">
        <f t="shared" si="57"/>
        <v>0</v>
      </c>
      <c r="AR287" s="3">
        <f t="shared" si="65"/>
        <v>68</v>
      </c>
      <c r="AS287" s="8">
        <f t="shared" si="58"/>
        <v>0</v>
      </c>
    </row>
    <row r="288" spans="1:45" ht="12.75" customHeight="1">
      <c r="A288" s="138"/>
      <c r="B288" s="103"/>
      <c r="C288" s="53" t="s">
        <v>112</v>
      </c>
      <c r="D288" s="52"/>
      <c r="E288" s="27"/>
      <c r="F288" s="27"/>
      <c r="G288" s="27"/>
      <c r="H288" s="27"/>
      <c r="I288" s="4"/>
      <c r="J288" s="4"/>
      <c r="K288" s="4"/>
      <c r="L288" s="27"/>
      <c r="M288" s="27"/>
      <c r="N288" s="27"/>
      <c r="O288" s="27"/>
      <c r="P288" s="27"/>
      <c r="Q288" s="4"/>
      <c r="R288" s="4"/>
      <c r="S288" s="4"/>
      <c r="T288" s="27"/>
      <c r="U288" s="27"/>
      <c r="V288" s="27"/>
      <c r="W288" s="27"/>
      <c r="X288" s="27"/>
      <c r="Y288" s="27"/>
      <c r="Z288" s="27"/>
      <c r="AA288" s="27"/>
      <c r="AB288" s="95"/>
      <c r="AC288" s="95"/>
      <c r="AD288" s="4"/>
      <c r="AE288" s="4"/>
      <c r="AF288" s="3"/>
      <c r="AG288" s="3"/>
      <c r="AH288" s="4"/>
      <c r="AI288" s="27"/>
      <c r="AJ288" s="44"/>
      <c r="AK288" s="27"/>
      <c r="AL288" s="27"/>
      <c r="AM288" s="7"/>
      <c r="AN288" s="7"/>
      <c r="AO288" s="7"/>
      <c r="AP288" s="7"/>
      <c r="AQ288" s="7">
        <f t="shared" si="57"/>
        <v>0</v>
      </c>
      <c r="AR288" s="3">
        <f t="shared" si="65"/>
        <v>68</v>
      </c>
      <c r="AS288" s="8">
        <f t="shared" si="58"/>
        <v>0</v>
      </c>
    </row>
    <row r="289" spans="1:45" ht="12.75" customHeight="1">
      <c r="A289" s="138"/>
      <c r="B289" s="104" t="s">
        <v>37</v>
      </c>
      <c r="C289" s="53" t="s">
        <v>110</v>
      </c>
      <c r="D289" s="52"/>
      <c r="E289" s="27"/>
      <c r="F289" s="27"/>
      <c r="G289" s="27"/>
      <c r="H289" s="27"/>
      <c r="I289" s="95"/>
      <c r="J289" s="96"/>
      <c r="K289" s="94" t="s">
        <v>143</v>
      </c>
      <c r="L289" s="95"/>
      <c r="M289" s="95"/>
      <c r="N289" s="95"/>
      <c r="O289" s="95"/>
      <c r="P289" s="95"/>
      <c r="Q289" s="95"/>
      <c r="R289" s="96"/>
      <c r="S289" s="94" t="s">
        <v>144</v>
      </c>
      <c r="T289" s="95"/>
      <c r="U289" s="27"/>
      <c r="V289" s="27"/>
      <c r="W289" s="27"/>
      <c r="X289" s="27"/>
      <c r="Y289" s="27"/>
      <c r="Z289" s="27"/>
      <c r="AA289" s="27"/>
      <c r="AB289" s="96"/>
      <c r="AC289" s="94" t="s">
        <v>144</v>
      </c>
      <c r="AD289" s="4"/>
      <c r="AE289" s="174" t="s">
        <v>146</v>
      </c>
      <c r="AF289" s="3"/>
      <c r="AG289" s="175"/>
      <c r="AH289" s="95"/>
      <c r="AI289" s="96"/>
      <c r="AJ289" s="44"/>
      <c r="AK289" s="27"/>
      <c r="AL289" s="27"/>
      <c r="AM289" s="7"/>
      <c r="AN289" s="7"/>
      <c r="AO289" s="7"/>
      <c r="AP289" s="7"/>
      <c r="AQ289" s="7">
        <f t="shared" si="57"/>
        <v>0</v>
      </c>
      <c r="AR289" s="3">
        <f t="shared" si="65"/>
        <v>68</v>
      </c>
      <c r="AS289" s="8">
        <f t="shared" si="58"/>
        <v>0</v>
      </c>
    </row>
    <row r="290" spans="1:45" ht="12.75" customHeight="1">
      <c r="A290" s="138"/>
      <c r="B290" s="104"/>
      <c r="C290" s="53" t="s">
        <v>111</v>
      </c>
      <c r="D290" s="52"/>
      <c r="E290" s="27"/>
      <c r="F290" s="27"/>
      <c r="G290" s="27"/>
      <c r="H290" s="27"/>
      <c r="I290" s="27"/>
      <c r="J290" s="27"/>
      <c r="K290" s="4"/>
      <c r="L290" s="27"/>
      <c r="M290" s="27"/>
      <c r="N290" s="27"/>
      <c r="O290" s="27"/>
      <c r="P290" s="27"/>
      <c r="Q290" s="27"/>
      <c r="R290" s="27"/>
      <c r="S290" s="4"/>
      <c r="T290" s="27"/>
      <c r="U290" s="27"/>
      <c r="V290" s="27"/>
      <c r="W290" s="27"/>
      <c r="X290" s="27"/>
      <c r="Y290" s="27"/>
      <c r="Z290" s="27"/>
      <c r="AA290" s="27"/>
      <c r="AB290" s="95"/>
      <c r="AC290" s="95"/>
      <c r="AD290" s="27"/>
      <c r="AE290" s="27"/>
      <c r="AF290" s="27"/>
      <c r="AG290" s="27"/>
      <c r="AH290" s="27"/>
      <c r="AI290" s="44"/>
      <c r="AJ290" s="44"/>
      <c r="AK290" s="27"/>
      <c r="AL290" s="27"/>
      <c r="AM290" s="7"/>
      <c r="AN290" s="7"/>
      <c r="AO290" s="7"/>
      <c r="AP290" s="7"/>
      <c r="AQ290" s="7">
        <f t="shared" si="57"/>
        <v>0</v>
      </c>
      <c r="AR290" s="3">
        <f t="shared" si="65"/>
        <v>68</v>
      </c>
      <c r="AS290" s="8">
        <f t="shared" si="58"/>
        <v>0</v>
      </c>
    </row>
    <row r="291" spans="1:45" ht="12.75" customHeight="1">
      <c r="A291" s="138"/>
      <c r="B291" s="104"/>
      <c r="C291" s="53" t="s">
        <v>112</v>
      </c>
      <c r="D291" s="52"/>
      <c r="E291" s="27"/>
      <c r="F291" s="27"/>
      <c r="G291" s="27"/>
      <c r="H291" s="27"/>
      <c r="I291" s="27"/>
      <c r="J291" s="27"/>
      <c r="K291" s="4"/>
      <c r="L291" s="27"/>
      <c r="M291" s="27"/>
      <c r="N291" s="27"/>
      <c r="O291" s="27"/>
      <c r="P291" s="27"/>
      <c r="Q291" s="27"/>
      <c r="R291" s="27"/>
      <c r="S291" s="4"/>
      <c r="T291" s="27"/>
      <c r="U291" s="27"/>
      <c r="V291" s="27"/>
      <c r="W291" s="27"/>
      <c r="X291" s="27"/>
      <c r="Y291" s="27"/>
      <c r="Z291" s="27"/>
      <c r="AA291" s="27"/>
      <c r="AB291" s="95"/>
      <c r="AC291" s="95"/>
      <c r="AD291" s="27"/>
      <c r="AE291" s="27"/>
      <c r="AF291" s="27"/>
      <c r="AG291" s="27"/>
      <c r="AH291" s="27"/>
      <c r="AI291" s="44"/>
      <c r="AJ291" s="44"/>
      <c r="AK291" s="27"/>
      <c r="AL291" s="27"/>
      <c r="AM291" s="7"/>
      <c r="AN291" s="7"/>
      <c r="AO291" s="7"/>
      <c r="AP291" s="7"/>
      <c r="AQ291" s="7">
        <f t="shared" si="57"/>
        <v>0</v>
      </c>
      <c r="AR291" s="3">
        <f t="shared" si="65"/>
        <v>68</v>
      </c>
      <c r="AS291" s="8">
        <f t="shared" si="58"/>
        <v>0</v>
      </c>
    </row>
    <row r="292" spans="1:45" ht="12.75" customHeight="1">
      <c r="A292" s="138"/>
      <c r="B292" s="104" t="s">
        <v>29</v>
      </c>
      <c r="C292" s="53" t="s">
        <v>110</v>
      </c>
      <c r="D292" s="52"/>
      <c r="E292" s="27"/>
      <c r="F292" s="27"/>
      <c r="G292" s="27"/>
      <c r="H292" s="27"/>
      <c r="I292" s="27"/>
      <c r="J292" s="27"/>
      <c r="K292" s="94" t="s">
        <v>143</v>
      </c>
      <c r="L292" s="27"/>
      <c r="M292" s="27"/>
      <c r="N292" s="27"/>
      <c r="O292" s="27"/>
      <c r="P292" s="27"/>
      <c r="Q292" s="27"/>
      <c r="R292" s="27"/>
      <c r="S292" s="94" t="s">
        <v>144</v>
      </c>
      <c r="T292" s="27"/>
      <c r="U292" s="27"/>
      <c r="V292" s="27"/>
      <c r="W292" s="27"/>
      <c r="X292" s="27"/>
      <c r="Y292" s="27"/>
      <c r="Z292" s="27"/>
      <c r="AA292" s="27"/>
      <c r="AB292" s="96"/>
      <c r="AC292" s="94" t="s">
        <v>144</v>
      </c>
      <c r="AD292" s="4"/>
      <c r="AE292" s="174" t="s">
        <v>146</v>
      </c>
      <c r="AF292" s="27"/>
      <c r="AG292" s="27"/>
      <c r="AH292" s="27"/>
      <c r="AI292" s="44"/>
      <c r="AJ292" s="44"/>
      <c r="AK292" s="27"/>
      <c r="AL292" s="27"/>
      <c r="AM292" s="7"/>
      <c r="AN292" s="7"/>
      <c r="AO292" s="7"/>
      <c r="AP292" s="7"/>
      <c r="AQ292" s="7">
        <f t="shared" si="57"/>
        <v>0</v>
      </c>
      <c r="AR292" s="3">
        <f t="shared" si="65"/>
        <v>68</v>
      </c>
      <c r="AS292" s="8">
        <f t="shared" si="58"/>
        <v>0</v>
      </c>
    </row>
    <row r="293" spans="1:45" ht="12.75" customHeight="1">
      <c r="A293" s="138"/>
      <c r="B293" s="104"/>
      <c r="C293" s="53" t="s">
        <v>111</v>
      </c>
      <c r="D293" s="52"/>
      <c r="E293" s="27"/>
      <c r="F293" s="27"/>
      <c r="G293" s="27"/>
      <c r="H293" s="27"/>
      <c r="I293" s="27"/>
      <c r="J293" s="27"/>
      <c r="K293" s="4"/>
      <c r="L293" s="27"/>
      <c r="M293" s="27"/>
      <c r="N293" s="27"/>
      <c r="O293" s="27"/>
      <c r="P293" s="27"/>
      <c r="Q293" s="27"/>
      <c r="R293" s="27"/>
      <c r="S293" s="4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44"/>
      <c r="AJ293" s="44"/>
      <c r="AK293" s="27"/>
      <c r="AL293" s="27"/>
      <c r="AM293" s="7"/>
      <c r="AN293" s="7"/>
      <c r="AO293" s="7"/>
      <c r="AP293" s="7"/>
      <c r="AQ293" s="7">
        <f t="shared" si="57"/>
        <v>0</v>
      </c>
      <c r="AR293" s="3">
        <f t="shared" si="65"/>
        <v>68</v>
      </c>
      <c r="AS293" s="8">
        <f t="shared" si="58"/>
        <v>0</v>
      </c>
    </row>
    <row r="294" spans="1:45" ht="12.75" customHeight="1">
      <c r="A294" s="138"/>
      <c r="B294" s="104"/>
      <c r="C294" s="53" t="s">
        <v>112</v>
      </c>
      <c r="D294" s="52"/>
      <c r="E294" s="27"/>
      <c r="F294" s="27"/>
      <c r="G294" s="27"/>
      <c r="H294" s="27"/>
      <c r="I294" s="27"/>
      <c r="J294" s="27"/>
      <c r="K294" s="4"/>
      <c r="L294" s="27"/>
      <c r="M294" s="27"/>
      <c r="N294" s="27"/>
      <c r="O294" s="27"/>
      <c r="P294" s="27"/>
      <c r="Q294" s="27"/>
      <c r="R294" s="27"/>
      <c r="S294" s="4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44"/>
      <c r="AJ294" s="44"/>
      <c r="AK294" s="27"/>
      <c r="AL294" s="27"/>
      <c r="AM294" s="7"/>
      <c r="AN294" s="7"/>
      <c r="AO294" s="7"/>
      <c r="AP294" s="7"/>
      <c r="AQ294" s="7">
        <f t="shared" si="57"/>
        <v>0</v>
      </c>
      <c r="AR294" s="3">
        <f t="shared" si="65"/>
        <v>68</v>
      </c>
      <c r="AS294" s="8">
        <f t="shared" si="58"/>
        <v>0</v>
      </c>
    </row>
    <row r="295" spans="1:45" ht="12.75" customHeight="1">
      <c r="A295" s="138"/>
      <c r="B295" s="104" t="s">
        <v>54</v>
      </c>
      <c r="C295" s="53" t="s">
        <v>110</v>
      </c>
      <c r="D295" s="52"/>
      <c r="E295" s="27"/>
      <c r="F295" s="27"/>
      <c r="G295" s="27"/>
      <c r="H295" s="27"/>
      <c r="I295" s="27"/>
      <c r="J295" s="27"/>
      <c r="K295" s="94" t="s">
        <v>143</v>
      </c>
      <c r="L295" s="27"/>
      <c r="M295" s="27"/>
      <c r="N295" s="27"/>
      <c r="O295" s="27"/>
      <c r="P295" s="27"/>
      <c r="Q295" s="27"/>
      <c r="R295" s="27"/>
      <c r="S295" s="94" t="s">
        <v>143</v>
      </c>
      <c r="T295" s="27"/>
      <c r="U295" s="27"/>
      <c r="V295" s="27"/>
      <c r="W295" s="27"/>
      <c r="X295" s="27"/>
      <c r="Y295" s="27"/>
      <c r="Z295" s="27"/>
      <c r="AA295" s="27"/>
      <c r="AB295" s="27"/>
      <c r="AC295" s="94" t="s">
        <v>143</v>
      </c>
      <c r="AD295" s="27"/>
      <c r="AE295" s="27"/>
      <c r="AF295" s="27"/>
      <c r="AG295" s="27"/>
      <c r="AH295" s="27"/>
      <c r="AI295" s="44"/>
      <c r="AJ295" s="44"/>
      <c r="AK295" s="27"/>
      <c r="AL295" s="27"/>
      <c r="AM295" s="7"/>
      <c r="AN295" s="7"/>
      <c r="AO295" s="7"/>
      <c r="AP295" s="7"/>
      <c r="AQ295" s="7">
        <f t="shared" si="57"/>
        <v>0</v>
      </c>
      <c r="AR295" s="3">
        <f t="shared" ref="AR295:AR303" si="66">34*1</f>
        <v>34</v>
      </c>
      <c r="AS295" s="8">
        <f t="shared" si="58"/>
        <v>0</v>
      </c>
    </row>
    <row r="296" spans="1:45" ht="12.75" customHeight="1">
      <c r="A296" s="138"/>
      <c r="B296" s="104"/>
      <c r="C296" s="53" t="s">
        <v>111</v>
      </c>
      <c r="D296" s="52"/>
      <c r="E296" s="27"/>
      <c r="F296" s="27"/>
      <c r="G296" s="27"/>
      <c r="H296" s="27"/>
      <c r="I296" s="27"/>
      <c r="J296" s="27"/>
      <c r="K296" s="4"/>
      <c r="L296" s="27"/>
      <c r="M296" s="27"/>
      <c r="N296" s="27"/>
      <c r="O296" s="27"/>
      <c r="P296" s="27"/>
      <c r="Q296" s="27"/>
      <c r="R296" s="27"/>
      <c r="S296" s="4"/>
      <c r="T296" s="27"/>
      <c r="U296" s="27"/>
      <c r="V296" s="27"/>
      <c r="W296" s="27"/>
      <c r="X296" s="27"/>
      <c r="Y296" s="27"/>
      <c r="Z296" s="27"/>
      <c r="AA296" s="27"/>
      <c r="AB296" s="27"/>
      <c r="AC296" s="4"/>
      <c r="AD296" s="27"/>
      <c r="AE296" s="27"/>
      <c r="AF296" s="27"/>
      <c r="AG296" s="27"/>
      <c r="AH296" s="27"/>
      <c r="AI296" s="44"/>
      <c r="AJ296" s="44"/>
      <c r="AK296" s="27"/>
      <c r="AL296" s="27"/>
      <c r="AM296" s="7"/>
      <c r="AN296" s="7"/>
      <c r="AO296" s="7"/>
      <c r="AP296" s="7"/>
      <c r="AQ296" s="7">
        <f t="shared" si="57"/>
        <v>0</v>
      </c>
      <c r="AR296" s="3">
        <f t="shared" si="66"/>
        <v>34</v>
      </c>
      <c r="AS296" s="8">
        <f t="shared" si="58"/>
        <v>0</v>
      </c>
    </row>
    <row r="297" spans="1:45" ht="12.75" customHeight="1">
      <c r="A297" s="138"/>
      <c r="B297" s="104"/>
      <c r="C297" s="53" t="s">
        <v>112</v>
      </c>
      <c r="D297" s="52"/>
      <c r="E297" s="27"/>
      <c r="F297" s="27"/>
      <c r="G297" s="27"/>
      <c r="H297" s="27"/>
      <c r="I297" s="27"/>
      <c r="J297" s="27"/>
      <c r="K297" s="4"/>
      <c r="L297" s="27"/>
      <c r="M297" s="27"/>
      <c r="N297" s="27"/>
      <c r="O297" s="27"/>
      <c r="P297" s="27"/>
      <c r="Q297" s="27"/>
      <c r="R297" s="27"/>
      <c r="S297" s="4"/>
      <c r="T297" s="27"/>
      <c r="U297" s="27"/>
      <c r="V297" s="27"/>
      <c r="W297" s="27"/>
      <c r="X297" s="27"/>
      <c r="Y297" s="27"/>
      <c r="Z297" s="27"/>
      <c r="AA297" s="27"/>
      <c r="AB297" s="27"/>
      <c r="AC297" s="4"/>
      <c r="AD297" s="27"/>
      <c r="AE297" s="27"/>
      <c r="AF297" s="27"/>
      <c r="AG297" s="27"/>
      <c r="AH297" s="27"/>
      <c r="AI297" s="44"/>
      <c r="AJ297" s="44"/>
      <c r="AK297" s="27"/>
      <c r="AL297" s="27"/>
      <c r="AM297" s="7"/>
      <c r="AN297" s="7"/>
      <c r="AO297" s="7"/>
      <c r="AP297" s="7"/>
      <c r="AQ297" s="7">
        <f t="shared" si="57"/>
        <v>0</v>
      </c>
      <c r="AR297" s="3">
        <f t="shared" si="66"/>
        <v>34</v>
      </c>
      <c r="AS297" s="8">
        <f t="shared" si="58"/>
        <v>0</v>
      </c>
    </row>
    <row r="298" spans="1:45" ht="12.75" customHeight="1">
      <c r="A298" s="138"/>
      <c r="B298" s="104" t="s">
        <v>87</v>
      </c>
      <c r="C298" s="53" t="s">
        <v>110</v>
      </c>
      <c r="D298" s="52"/>
      <c r="E298" s="27"/>
      <c r="F298" s="27"/>
      <c r="G298" s="27"/>
      <c r="H298" s="27"/>
      <c r="I298" s="27"/>
      <c r="J298" s="27"/>
      <c r="K298" s="94" t="s">
        <v>143</v>
      </c>
      <c r="L298" s="27"/>
      <c r="M298" s="27"/>
      <c r="N298" s="27"/>
      <c r="O298" s="27"/>
      <c r="P298" s="27"/>
      <c r="Q298" s="27"/>
      <c r="R298" s="27"/>
      <c r="S298" s="94" t="s">
        <v>143</v>
      </c>
      <c r="T298" s="27"/>
      <c r="U298" s="27"/>
      <c r="V298" s="27"/>
      <c r="W298" s="27"/>
      <c r="X298" s="27"/>
      <c r="Y298" s="27"/>
      <c r="Z298" s="27"/>
      <c r="AA298" s="27"/>
      <c r="AB298" s="27"/>
      <c r="AC298" s="94" t="s">
        <v>143</v>
      </c>
      <c r="AD298" s="27"/>
      <c r="AE298" s="27"/>
      <c r="AF298" s="27"/>
      <c r="AG298" s="27"/>
      <c r="AH298" s="27"/>
      <c r="AI298" s="44"/>
      <c r="AJ298" s="44"/>
      <c r="AK298" s="27"/>
      <c r="AL298" s="27"/>
      <c r="AM298" s="7"/>
      <c r="AN298" s="7"/>
      <c r="AO298" s="7"/>
      <c r="AP298" s="7"/>
      <c r="AQ298" s="7">
        <f t="shared" si="57"/>
        <v>0</v>
      </c>
      <c r="AR298" s="3">
        <f t="shared" si="66"/>
        <v>34</v>
      </c>
      <c r="AS298" s="8">
        <f t="shared" si="58"/>
        <v>0</v>
      </c>
    </row>
    <row r="299" spans="1:45" ht="12.75" customHeight="1">
      <c r="A299" s="138"/>
      <c r="B299" s="104"/>
      <c r="C299" s="53" t="s">
        <v>111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4"/>
      <c r="AJ299" s="44"/>
      <c r="AK299" s="27"/>
      <c r="AL299" s="27"/>
      <c r="AM299" s="7"/>
      <c r="AN299" s="7"/>
      <c r="AO299" s="7"/>
      <c r="AP299" s="7"/>
      <c r="AQ299" s="7">
        <f t="shared" si="57"/>
        <v>0</v>
      </c>
      <c r="AR299" s="3">
        <f t="shared" si="66"/>
        <v>34</v>
      </c>
      <c r="AS299" s="8">
        <f t="shared" si="58"/>
        <v>0</v>
      </c>
    </row>
    <row r="300" spans="1:45" ht="12.75" customHeight="1">
      <c r="A300" s="138"/>
      <c r="B300" s="104"/>
      <c r="C300" s="53" t="s">
        <v>112</v>
      </c>
      <c r="D300" s="52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7"/>
      <c r="AN300" s="7"/>
      <c r="AO300" s="7"/>
      <c r="AP300" s="7"/>
      <c r="AQ300" s="7">
        <f t="shared" si="57"/>
        <v>0</v>
      </c>
      <c r="AR300" s="3">
        <f t="shared" si="66"/>
        <v>34</v>
      </c>
      <c r="AS300" s="8">
        <f t="shared" si="58"/>
        <v>0</v>
      </c>
    </row>
    <row r="301" spans="1:45" ht="12.75" customHeight="1">
      <c r="A301" s="138"/>
      <c r="B301" s="104" t="s">
        <v>109</v>
      </c>
      <c r="C301" s="53" t="s">
        <v>110</v>
      </c>
      <c r="D301" s="52"/>
      <c r="E301" s="27"/>
      <c r="F301" s="27"/>
      <c r="G301" s="27"/>
      <c r="H301" s="27"/>
      <c r="I301" s="27"/>
      <c r="J301" s="27"/>
      <c r="K301" s="94" t="s">
        <v>143</v>
      </c>
      <c r="L301" s="27"/>
      <c r="M301" s="27"/>
      <c r="N301" s="27"/>
      <c r="O301" s="27"/>
      <c r="P301" s="27"/>
      <c r="Q301" s="27"/>
      <c r="R301" s="27"/>
      <c r="S301" s="94" t="s">
        <v>143</v>
      </c>
      <c r="T301" s="27"/>
      <c r="U301" s="27"/>
      <c r="V301" s="27"/>
      <c r="W301" s="27"/>
      <c r="X301" s="27"/>
      <c r="Y301" s="27"/>
      <c r="Z301" s="27"/>
      <c r="AA301" s="27"/>
      <c r="AB301" s="27"/>
      <c r="AC301" s="94" t="s">
        <v>143</v>
      </c>
      <c r="AD301" s="27"/>
      <c r="AE301" s="27"/>
      <c r="AF301" s="27"/>
      <c r="AG301" s="27"/>
      <c r="AH301" s="27"/>
      <c r="AI301" s="44"/>
      <c r="AJ301" s="44"/>
      <c r="AK301" s="27"/>
      <c r="AL301" s="27"/>
      <c r="AM301" s="7"/>
      <c r="AN301" s="7"/>
      <c r="AO301" s="7"/>
      <c r="AP301" s="7"/>
      <c r="AQ301" s="7">
        <f t="shared" si="57"/>
        <v>0</v>
      </c>
      <c r="AR301" s="3">
        <f t="shared" si="66"/>
        <v>34</v>
      </c>
      <c r="AS301" s="8">
        <f t="shared" si="58"/>
        <v>0</v>
      </c>
    </row>
    <row r="302" spans="1:45" ht="12.75" customHeight="1">
      <c r="A302" s="138"/>
      <c r="B302" s="104"/>
      <c r="C302" s="53" t="s">
        <v>111</v>
      </c>
      <c r="D302" s="52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43"/>
      <c r="T302" s="27"/>
      <c r="U302" s="27"/>
      <c r="V302" s="27"/>
      <c r="W302" s="27"/>
      <c r="X302" s="27"/>
      <c r="Y302" s="27"/>
      <c r="Z302" s="27"/>
      <c r="AA302" s="27"/>
      <c r="AB302" s="27"/>
      <c r="AC302" s="43"/>
      <c r="AD302" s="27"/>
      <c r="AE302" s="27"/>
      <c r="AF302" s="27"/>
      <c r="AG302" s="27"/>
      <c r="AH302" s="27"/>
      <c r="AI302" s="44"/>
      <c r="AJ302" s="44"/>
      <c r="AK302" s="27"/>
      <c r="AL302" s="27"/>
      <c r="AM302" s="7"/>
      <c r="AN302" s="7"/>
      <c r="AO302" s="7"/>
      <c r="AP302" s="7"/>
      <c r="AQ302" s="7">
        <f t="shared" si="57"/>
        <v>0</v>
      </c>
      <c r="AR302" s="3">
        <f t="shared" si="66"/>
        <v>34</v>
      </c>
      <c r="AS302" s="8">
        <f t="shared" si="58"/>
        <v>0</v>
      </c>
    </row>
    <row r="303" spans="1:45" ht="12.75" customHeight="1">
      <c r="A303" s="138"/>
      <c r="B303" s="104"/>
      <c r="C303" s="53" t="s">
        <v>112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3"/>
      <c r="T303" s="27"/>
      <c r="U303" s="27"/>
      <c r="V303" s="27"/>
      <c r="W303" s="27"/>
      <c r="X303" s="27"/>
      <c r="Y303" s="27"/>
      <c r="Z303" s="27"/>
      <c r="AA303" s="27"/>
      <c r="AB303" s="95"/>
      <c r="AC303" s="175"/>
      <c r="AD303" s="95"/>
      <c r="AE303" s="27"/>
      <c r="AF303" s="27"/>
      <c r="AG303" s="27"/>
      <c r="AH303" s="27"/>
      <c r="AI303" s="44"/>
      <c r="AJ303" s="44"/>
      <c r="AK303" s="27"/>
      <c r="AL303" s="27"/>
      <c r="AM303" s="7"/>
      <c r="AN303" s="7"/>
      <c r="AO303" s="7"/>
      <c r="AP303" s="7"/>
      <c r="AQ303" s="7">
        <f t="shared" si="57"/>
        <v>0</v>
      </c>
      <c r="AR303" s="3">
        <f t="shared" si="66"/>
        <v>34</v>
      </c>
      <c r="AS303" s="8">
        <f t="shared" si="58"/>
        <v>0</v>
      </c>
    </row>
    <row r="304" spans="1:45" ht="12.75" customHeight="1">
      <c r="A304" s="138"/>
      <c r="B304" s="104" t="s">
        <v>74</v>
      </c>
      <c r="C304" s="53" t="s">
        <v>110</v>
      </c>
      <c r="D304" s="52"/>
      <c r="E304" s="27"/>
      <c r="F304" s="27"/>
      <c r="G304" s="27"/>
      <c r="H304" s="27"/>
      <c r="I304" s="27"/>
      <c r="J304" s="27"/>
      <c r="K304" s="94" t="s">
        <v>143</v>
      </c>
      <c r="L304" s="27"/>
      <c r="M304" s="27"/>
      <c r="N304" s="27"/>
      <c r="O304" s="27"/>
      <c r="P304" s="27"/>
      <c r="Q304" s="27"/>
      <c r="R304" s="27"/>
      <c r="S304" s="94" t="s">
        <v>143</v>
      </c>
      <c r="T304" s="27"/>
      <c r="U304" s="27"/>
      <c r="V304" s="27"/>
      <c r="W304" s="27"/>
      <c r="X304" s="27"/>
      <c r="Y304" s="27"/>
      <c r="Z304" s="27"/>
      <c r="AA304" s="27"/>
      <c r="AB304" s="95"/>
      <c r="AC304" s="96"/>
      <c r="AD304" s="95"/>
      <c r="AE304" s="27"/>
      <c r="AF304" s="94" t="s">
        <v>143</v>
      </c>
      <c r="AG304" s="27"/>
      <c r="AH304" s="27"/>
      <c r="AI304" s="44"/>
      <c r="AJ304" s="44"/>
      <c r="AK304" s="27"/>
      <c r="AL304" s="27"/>
      <c r="AM304" s="7"/>
      <c r="AN304" s="7"/>
      <c r="AO304" s="7"/>
      <c r="AP304" s="7"/>
      <c r="AQ304" s="7">
        <f t="shared" si="57"/>
        <v>0</v>
      </c>
      <c r="AR304" s="3">
        <f t="shared" ref="AR304:AR306" si="67">34*2</f>
        <v>68</v>
      </c>
      <c r="AS304" s="8">
        <f t="shared" si="58"/>
        <v>0</v>
      </c>
    </row>
    <row r="305" spans="1:45" ht="12.75" customHeight="1">
      <c r="A305" s="138"/>
      <c r="B305" s="104"/>
      <c r="C305" s="53" t="s">
        <v>111</v>
      </c>
      <c r="D305" s="54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43"/>
      <c r="AH305" s="27"/>
      <c r="AI305" s="27"/>
      <c r="AJ305" s="44"/>
      <c r="AK305" s="27"/>
      <c r="AL305" s="27"/>
      <c r="AM305" s="7"/>
      <c r="AN305" s="7"/>
      <c r="AO305" s="7"/>
      <c r="AP305" s="7"/>
      <c r="AQ305" s="7">
        <f t="shared" si="57"/>
        <v>0</v>
      </c>
      <c r="AR305" s="3">
        <f t="shared" si="67"/>
        <v>68</v>
      </c>
      <c r="AS305" s="8">
        <f t="shared" si="58"/>
        <v>0</v>
      </c>
    </row>
    <row r="306" spans="1:45" ht="12.75" customHeight="1">
      <c r="A306" s="138"/>
      <c r="B306" s="104"/>
      <c r="C306" s="53" t="s">
        <v>112</v>
      </c>
      <c r="D306" s="54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43"/>
      <c r="AK306" s="27"/>
      <c r="AL306" s="27"/>
      <c r="AM306" s="7"/>
      <c r="AN306" s="7"/>
      <c r="AO306" s="7"/>
      <c r="AP306" s="7"/>
      <c r="AQ306" s="7">
        <f t="shared" si="57"/>
        <v>0</v>
      </c>
      <c r="AR306" s="3">
        <f t="shared" si="67"/>
        <v>68</v>
      </c>
      <c r="AS306" s="8">
        <f t="shared" si="58"/>
        <v>0</v>
      </c>
    </row>
    <row r="307" spans="1:45" ht="27" customHeight="1">
      <c r="A307" s="69"/>
      <c r="B307" s="70"/>
      <c r="C307" s="70"/>
      <c r="D307" s="70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9"/>
      <c r="AN307" s="69"/>
      <c r="AO307" s="69"/>
      <c r="AP307" s="69"/>
      <c r="AQ307" s="69"/>
      <c r="AR307" s="69"/>
      <c r="AS307" s="69"/>
    </row>
    <row r="308" spans="1:45" s="2" customFormat="1" ht="81.75" customHeight="1">
      <c r="A308" s="141" t="s">
        <v>38</v>
      </c>
      <c r="B308" s="141"/>
      <c r="C308" s="141"/>
      <c r="D308" s="141"/>
      <c r="E308" s="105" t="s">
        <v>40</v>
      </c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7" t="s">
        <v>20</v>
      </c>
      <c r="AR308" s="139" t="s">
        <v>22</v>
      </c>
      <c r="AS308" s="140" t="s">
        <v>21</v>
      </c>
    </row>
    <row r="309" spans="1:45" s="2" customFormat="1" ht="21.75" customHeight="1">
      <c r="A309" s="104" t="s">
        <v>0</v>
      </c>
      <c r="B309" s="104"/>
      <c r="C309" s="104"/>
      <c r="D309" s="23" t="s">
        <v>18</v>
      </c>
      <c r="E309" s="104" t="s">
        <v>1</v>
      </c>
      <c r="F309" s="104"/>
      <c r="G309" s="104"/>
      <c r="H309" s="104"/>
      <c r="I309" s="104" t="s">
        <v>2</v>
      </c>
      <c r="J309" s="104"/>
      <c r="K309" s="104"/>
      <c r="L309" s="104"/>
      <c r="M309" s="104" t="s">
        <v>3</v>
      </c>
      <c r="N309" s="104"/>
      <c r="O309" s="104"/>
      <c r="P309" s="104"/>
      <c r="Q309" s="104" t="s">
        <v>4</v>
      </c>
      <c r="R309" s="104"/>
      <c r="S309" s="104"/>
      <c r="T309" s="104"/>
      <c r="U309" s="104" t="s">
        <v>5</v>
      </c>
      <c r="V309" s="104"/>
      <c r="W309" s="104"/>
      <c r="X309" s="104" t="s">
        <v>6</v>
      </c>
      <c r="Y309" s="104"/>
      <c r="Z309" s="104"/>
      <c r="AA309" s="104"/>
      <c r="AB309" s="104" t="s">
        <v>7</v>
      </c>
      <c r="AC309" s="104"/>
      <c r="AD309" s="104"/>
      <c r="AE309" s="104" t="s">
        <v>8</v>
      </c>
      <c r="AF309" s="104"/>
      <c r="AG309" s="104"/>
      <c r="AH309" s="104"/>
      <c r="AI309" s="104"/>
      <c r="AJ309" s="104" t="s">
        <v>9</v>
      </c>
      <c r="AK309" s="104"/>
      <c r="AL309" s="104"/>
      <c r="AM309" s="104" t="s">
        <v>10</v>
      </c>
      <c r="AN309" s="104"/>
      <c r="AO309" s="104"/>
      <c r="AP309" s="104"/>
      <c r="AQ309" s="107"/>
      <c r="AR309" s="139"/>
      <c r="AS309" s="140"/>
    </row>
    <row r="310" spans="1:45" s="6" customFormat="1" ht="11.25" customHeight="1">
      <c r="A310" s="104"/>
      <c r="B310" s="104"/>
      <c r="C310" s="104"/>
      <c r="D310" s="23" t="s">
        <v>19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107"/>
      <c r="AR310" s="139"/>
      <c r="AS310" s="140"/>
    </row>
    <row r="311" spans="1:45" ht="12.75" customHeight="1">
      <c r="A311" s="138" t="s">
        <v>25</v>
      </c>
      <c r="B311" s="101" t="s">
        <v>13</v>
      </c>
      <c r="C311" s="53" t="s">
        <v>113</v>
      </c>
      <c r="D311" s="54"/>
      <c r="E311" s="27"/>
      <c r="F311" s="27"/>
      <c r="G311" s="27"/>
      <c r="H311" s="27"/>
      <c r="I311" s="94" t="s">
        <v>144</v>
      </c>
      <c r="J311" s="4"/>
      <c r="K311" s="4"/>
      <c r="L311" s="27"/>
      <c r="M311" s="27"/>
      <c r="N311" s="27"/>
      <c r="O311" s="27"/>
      <c r="P311" s="27"/>
      <c r="Q311" s="94" t="s">
        <v>144</v>
      </c>
      <c r="R311" s="4"/>
      <c r="S311" s="4"/>
      <c r="T311" s="27"/>
      <c r="U311" s="27"/>
      <c r="V311" s="27"/>
      <c r="W311" s="27"/>
      <c r="X311" s="27"/>
      <c r="Y311" s="27"/>
      <c r="Z311" s="27"/>
      <c r="AA311" s="27"/>
      <c r="AB311" s="27"/>
      <c r="AC311" s="94" t="s">
        <v>144</v>
      </c>
      <c r="AD311" s="27"/>
      <c r="AE311" s="27"/>
      <c r="AF311" s="27"/>
      <c r="AG311" s="27"/>
      <c r="AH311" s="27"/>
      <c r="AI311" s="27"/>
      <c r="AJ311" s="27"/>
      <c r="AK311" s="27"/>
      <c r="AL311" s="27"/>
      <c r="AM311" s="44"/>
      <c r="AN311" s="44"/>
      <c r="AO311" s="44"/>
      <c r="AP311" s="44"/>
      <c r="AQ311" s="7">
        <f t="shared" ref="AQ311:AQ358" si="68">SUM(E311:AP311)</f>
        <v>0</v>
      </c>
      <c r="AR311" s="3">
        <f>34*3</f>
        <v>102</v>
      </c>
      <c r="AS311" s="8">
        <f t="shared" ref="AS311:AS358" si="69">AQ311/AR311</f>
        <v>0</v>
      </c>
    </row>
    <row r="312" spans="1:45">
      <c r="A312" s="138"/>
      <c r="B312" s="102"/>
      <c r="C312" s="53" t="s">
        <v>114</v>
      </c>
      <c r="D312" s="54"/>
      <c r="E312" s="27"/>
      <c r="F312" s="27"/>
      <c r="G312" s="27"/>
      <c r="H312" s="27"/>
      <c r="I312" s="4"/>
      <c r="J312" s="4"/>
      <c r="K312" s="4"/>
      <c r="L312" s="27"/>
      <c r="M312" s="27"/>
      <c r="N312" s="27"/>
      <c r="O312" s="27"/>
      <c r="P312" s="27"/>
      <c r="Q312" s="4"/>
      <c r="R312" s="4"/>
      <c r="S312" s="4"/>
      <c r="T312" s="27"/>
      <c r="U312" s="27"/>
      <c r="V312" s="27"/>
      <c r="W312" s="27"/>
      <c r="X312" s="27"/>
      <c r="Y312" s="27"/>
      <c r="Z312" s="27"/>
      <c r="AA312" s="27"/>
      <c r="AB312" s="27"/>
      <c r="AC312" s="4"/>
      <c r="AD312" s="27"/>
      <c r="AE312" s="27"/>
      <c r="AF312" s="27"/>
      <c r="AG312" s="27"/>
      <c r="AH312" s="27"/>
      <c r="AI312" s="27"/>
      <c r="AJ312" s="27"/>
      <c r="AK312" s="27"/>
      <c r="AL312" s="27"/>
      <c r="AM312" s="44"/>
      <c r="AN312" s="44"/>
      <c r="AO312" s="44"/>
      <c r="AP312" s="44"/>
      <c r="AQ312" s="7">
        <f t="shared" si="68"/>
        <v>0</v>
      </c>
      <c r="AR312" s="3">
        <f t="shared" ref="AR312:AR325" si="70">34*3</f>
        <v>102</v>
      </c>
      <c r="AS312" s="8">
        <f t="shared" si="69"/>
        <v>0</v>
      </c>
    </row>
    <row r="313" spans="1:45" ht="12.75" customHeight="1">
      <c r="A313" s="138"/>
      <c r="B313" s="103"/>
      <c r="C313" s="53" t="s">
        <v>115</v>
      </c>
      <c r="D313" s="54"/>
      <c r="E313" s="27"/>
      <c r="F313" s="27"/>
      <c r="G313" s="27"/>
      <c r="H313" s="27"/>
      <c r="I313" s="4"/>
      <c r="J313" s="4"/>
      <c r="K313" s="4"/>
      <c r="L313" s="27"/>
      <c r="M313" s="27"/>
      <c r="N313" s="27"/>
      <c r="O313" s="27"/>
      <c r="P313" s="27"/>
      <c r="Q313" s="4"/>
      <c r="R313" s="4"/>
      <c r="S313" s="4"/>
      <c r="T313" s="27"/>
      <c r="U313" s="27"/>
      <c r="V313" s="27"/>
      <c r="W313" s="27"/>
      <c r="X313" s="27"/>
      <c r="Y313" s="27"/>
      <c r="Z313" s="27"/>
      <c r="AA313" s="27"/>
      <c r="AB313" s="27"/>
      <c r="AC313" s="4"/>
      <c r="AD313" s="27"/>
      <c r="AE313" s="27"/>
      <c r="AF313" s="27"/>
      <c r="AG313" s="27"/>
      <c r="AH313" s="27"/>
      <c r="AI313" s="27"/>
      <c r="AJ313" s="27"/>
      <c r="AK313" s="27"/>
      <c r="AL313" s="27"/>
      <c r="AM313" s="44"/>
      <c r="AN313" s="44"/>
      <c r="AO313" s="44"/>
      <c r="AP313" s="44"/>
      <c r="AQ313" s="7">
        <f t="shared" si="68"/>
        <v>0</v>
      </c>
      <c r="AR313" s="3">
        <f t="shared" si="70"/>
        <v>102</v>
      </c>
      <c r="AS313" s="8">
        <f t="shared" si="69"/>
        <v>0</v>
      </c>
    </row>
    <row r="314" spans="1:45" ht="12.75" customHeight="1">
      <c r="A314" s="138"/>
      <c r="B314" s="101" t="s">
        <v>27</v>
      </c>
      <c r="C314" s="53" t="s">
        <v>113</v>
      </c>
      <c r="D314" s="54"/>
      <c r="E314" s="27"/>
      <c r="F314" s="27"/>
      <c r="G314" s="27"/>
      <c r="H314" s="27"/>
      <c r="I314" s="94" t="s">
        <v>144</v>
      </c>
      <c r="J314" s="27"/>
      <c r="K314" s="27"/>
      <c r="L314" s="27"/>
      <c r="M314" s="27"/>
      <c r="N314" s="27"/>
      <c r="O314" s="27"/>
      <c r="P314" s="27"/>
      <c r="Q314" s="94" t="s">
        <v>144</v>
      </c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94" t="s">
        <v>144</v>
      </c>
      <c r="AD314" s="27"/>
      <c r="AE314" s="27"/>
      <c r="AF314" s="27"/>
      <c r="AG314" s="27"/>
      <c r="AH314" s="27"/>
      <c r="AI314" s="27"/>
      <c r="AJ314" s="27"/>
      <c r="AK314" s="27"/>
      <c r="AL314" s="27"/>
      <c r="AM314" s="44"/>
      <c r="AN314" s="44"/>
      <c r="AO314" s="44"/>
      <c r="AP314" s="44"/>
      <c r="AQ314" s="7">
        <f t="shared" si="68"/>
        <v>0</v>
      </c>
      <c r="AR314" s="3">
        <f t="shared" si="70"/>
        <v>102</v>
      </c>
      <c r="AS314" s="8">
        <f t="shared" si="69"/>
        <v>0</v>
      </c>
    </row>
    <row r="315" spans="1:45" ht="12.75" customHeight="1">
      <c r="A315" s="138"/>
      <c r="B315" s="102"/>
      <c r="C315" s="53" t="s">
        <v>114</v>
      </c>
      <c r="D315" s="52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44"/>
      <c r="AN315" s="44"/>
      <c r="AO315" s="44"/>
      <c r="AP315" s="44"/>
      <c r="AQ315" s="7">
        <f t="shared" si="68"/>
        <v>0</v>
      </c>
      <c r="AR315" s="3">
        <f t="shared" si="70"/>
        <v>102</v>
      </c>
      <c r="AS315" s="8">
        <f t="shared" si="69"/>
        <v>0</v>
      </c>
    </row>
    <row r="316" spans="1:45">
      <c r="A316" s="138"/>
      <c r="B316" s="103"/>
      <c r="C316" s="53" t="s">
        <v>115</v>
      </c>
      <c r="D316" s="54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44"/>
      <c r="AN316" s="44"/>
      <c r="AO316" s="44"/>
      <c r="AP316" s="44"/>
      <c r="AQ316" s="7">
        <f t="shared" si="68"/>
        <v>0</v>
      </c>
      <c r="AR316" s="3">
        <f t="shared" si="70"/>
        <v>102</v>
      </c>
      <c r="AS316" s="8">
        <f t="shared" si="69"/>
        <v>0</v>
      </c>
    </row>
    <row r="317" spans="1:45">
      <c r="A317" s="138"/>
      <c r="B317" s="101" t="s">
        <v>12</v>
      </c>
      <c r="C317" s="53" t="s">
        <v>113</v>
      </c>
      <c r="D317" s="52"/>
      <c r="E317" s="27"/>
      <c r="F317" s="27"/>
      <c r="G317" s="27"/>
      <c r="H317" s="27"/>
      <c r="I317" s="94" t="s">
        <v>144</v>
      </c>
      <c r="J317" s="27"/>
      <c r="K317" s="27"/>
      <c r="L317" s="27"/>
      <c r="M317" s="27"/>
      <c r="N317" s="27"/>
      <c r="O317" s="27"/>
      <c r="P317" s="27"/>
      <c r="Q317" s="94" t="s">
        <v>144</v>
      </c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94" t="s">
        <v>144</v>
      </c>
      <c r="AD317" s="27"/>
      <c r="AE317" s="27"/>
      <c r="AF317" s="27"/>
      <c r="AG317" s="27"/>
      <c r="AH317" s="27"/>
      <c r="AI317" s="27"/>
      <c r="AJ317" s="27"/>
      <c r="AK317" s="27"/>
      <c r="AL317" s="27"/>
      <c r="AM317" s="44"/>
      <c r="AN317" s="44"/>
      <c r="AO317" s="44"/>
      <c r="AP317" s="44"/>
      <c r="AQ317" s="7">
        <f t="shared" si="68"/>
        <v>0</v>
      </c>
      <c r="AR317" s="3">
        <f t="shared" si="70"/>
        <v>102</v>
      </c>
      <c r="AS317" s="8">
        <f t="shared" si="69"/>
        <v>0</v>
      </c>
    </row>
    <row r="318" spans="1:45">
      <c r="A318" s="138"/>
      <c r="B318" s="102"/>
      <c r="C318" s="53" t="s">
        <v>114</v>
      </c>
      <c r="D318" s="54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44"/>
      <c r="AN318" s="44"/>
      <c r="AO318" s="44"/>
      <c r="AP318" s="44"/>
      <c r="AQ318" s="7">
        <f t="shared" si="68"/>
        <v>0</v>
      </c>
      <c r="AR318" s="3">
        <f t="shared" si="70"/>
        <v>102</v>
      </c>
      <c r="AS318" s="8">
        <f t="shared" si="69"/>
        <v>0</v>
      </c>
    </row>
    <row r="319" spans="1:45" ht="12.75" customHeight="1">
      <c r="A319" s="138"/>
      <c r="B319" s="103"/>
      <c r="C319" s="53" t="s">
        <v>115</v>
      </c>
      <c r="D319" s="54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96"/>
      <c r="AD319" s="27"/>
      <c r="AE319" s="27"/>
      <c r="AF319" s="27"/>
      <c r="AG319" s="27"/>
      <c r="AH319" s="27"/>
      <c r="AI319" s="27"/>
      <c r="AJ319" s="27"/>
      <c r="AK319" s="27"/>
      <c r="AL319" s="27"/>
      <c r="AM319" s="44"/>
      <c r="AN319" s="44"/>
      <c r="AO319" s="44"/>
      <c r="AP319" s="44"/>
      <c r="AQ319" s="7">
        <f t="shared" si="68"/>
        <v>0</v>
      </c>
      <c r="AR319" s="3">
        <f t="shared" si="70"/>
        <v>102</v>
      </c>
      <c r="AS319" s="8">
        <f t="shared" si="69"/>
        <v>0</v>
      </c>
    </row>
    <row r="320" spans="1:45" ht="12.75" customHeight="1">
      <c r="A320" s="138"/>
      <c r="B320" s="101" t="s">
        <v>100</v>
      </c>
      <c r="C320" s="53" t="s">
        <v>113</v>
      </c>
      <c r="D320" s="54"/>
      <c r="E320" s="27"/>
      <c r="F320" s="27"/>
      <c r="G320" s="27"/>
      <c r="H320" s="45"/>
      <c r="I320" s="94" t="s">
        <v>144</v>
      </c>
      <c r="J320" s="27"/>
      <c r="K320" s="27"/>
      <c r="L320" s="27"/>
      <c r="M320" s="27"/>
      <c r="N320" s="27"/>
      <c r="O320" s="27"/>
      <c r="P320" s="27"/>
      <c r="Q320" s="94" t="s">
        <v>144</v>
      </c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94" t="s">
        <v>144</v>
      </c>
      <c r="AD320" s="27"/>
      <c r="AE320" s="27"/>
      <c r="AF320" s="27"/>
      <c r="AG320" s="27"/>
      <c r="AH320" s="27"/>
      <c r="AI320" s="27"/>
      <c r="AJ320" s="27"/>
      <c r="AK320" s="27"/>
      <c r="AL320" s="27"/>
      <c r="AM320" s="44"/>
      <c r="AN320" s="44"/>
      <c r="AO320" s="44"/>
      <c r="AP320" s="44"/>
      <c r="AQ320" s="7">
        <f t="shared" si="68"/>
        <v>0</v>
      </c>
      <c r="AR320" s="3">
        <f t="shared" si="70"/>
        <v>102</v>
      </c>
      <c r="AS320" s="8">
        <f t="shared" si="69"/>
        <v>0</v>
      </c>
    </row>
    <row r="321" spans="1:45" ht="12.75" customHeight="1">
      <c r="A321" s="138"/>
      <c r="B321" s="102"/>
      <c r="C321" s="53" t="s">
        <v>114</v>
      </c>
      <c r="D321" s="82"/>
      <c r="E321" s="27"/>
      <c r="F321" s="27"/>
      <c r="G321" s="27"/>
      <c r="H321" s="43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44"/>
      <c r="AN321" s="44"/>
      <c r="AO321" s="44"/>
      <c r="AP321" s="44"/>
      <c r="AQ321" s="7">
        <f t="shared" si="68"/>
        <v>0</v>
      </c>
      <c r="AR321" s="3">
        <f t="shared" si="70"/>
        <v>102</v>
      </c>
      <c r="AS321" s="8">
        <f t="shared" si="69"/>
        <v>0</v>
      </c>
    </row>
    <row r="322" spans="1:45" ht="12.75" customHeight="1">
      <c r="A322" s="138"/>
      <c r="B322" s="103"/>
      <c r="C322" s="53" t="s">
        <v>115</v>
      </c>
      <c r="D322" s="54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44"/>
      <c r="AJ322" s="44"/>
      <c r="AK322" s="27"/>
      <c r="AL322" s="27"/>
      <c r="AM322" s="44"/>
      <c r="AN322" s="44"/>
      <c r="AO322" s="44"/>
      <c r="AP322" s="44"/>
      <c r="AQ322" s="7">
        <f t="shared" si="68"/>
        <v>0</v>
      </c>
      <c r="AR322" s="3">
        <f t="shared" si="70"/>
        <v>102</v>
      </c>
      <c r="AS322" s="8">
        <f t="shared" si="69"/>
        <v>0</v>
      </c>
    </row>
    <row r="323" spans="1:45">
      <c r="A323" s="138"/>
      <c r="B323" s="101" t="s">
        <v>101</v>
      </c>
      <c r="C323" s="53" t="s">
        <v>113</v>
      </c>
      <c r="D323" s="54"/>
      <c r="E323" s="27"/>
      <c r="F323" s="27"/>
      <c r="G323" s="27"/>
      <c r="H323" s="27"/>
      <c r="I323" s="94" t="s">
        <v>144</v>
      </c>
      <c r="J323" s="27"/>
      <c r="K323" s="27"/>
      <c r="L323" s="27"/>
      <c r="M323" s="27"/>
      <c r="N323" s="27"/>
      <c r="O323" s="27"/>
      <c r="P323" s="27"/>
      <c r="Q323" s="94" t="s">
        <v>144</v>
      </c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94" t="s">
        <v>144</v>
      </c>
      <c r="AD323" s="27"/>
      <c r="AE323" s="27"/>
      <c r="AF323" s="27"/>
      <c r="AG323" s="27"/>
      <c r="AH323" s="27"/>
      <c r="AI323" s="44"/>
      <c r="AJ323" s="44"/>
      <c r="AK323" s="27"/>
      <c r="AL323" s="27"/>
      <c r="AM323" s="44"/>
      <c r="AN323" s="44"/>
      <c r="AO323" s="44"/>
      <c r="AP323" s="44"/>
      <c r="AQ323" s="7">
        <f t="shared" si="68"/>
        <v>0</v>
      </c>
      <c r="AR323" s="3">
        <f t="shared" si="70"/>
        <v>102</v>
      </c>
      <c r="AS323" s="8">
        <f t="shared" si="69"/>
        <v>0</v>
      </c>
    </row>
    <row r="324" spans="1:45" ht="12.75" customHeight="1">
      <c r="A324" s="138"/>
      <c r="B324" s="102"/>
      <c r="C324" s="53" t="s">
        <v>114</v>
      </c>
      <c r="D324" s="54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44"/>
      <c r="AJ324" s="44"/>
      <c r="AK324" s="27"/>
      <c r="AL324" s="27"/>
      <c r="AM324" s="44"/>
      <c r="AN324" s="44"/>
      <c r="AO324" s="44"/>
      <c r="AP324" s="44"/>
      <c r="AQ324" s="7">
        <f t="shared" si="68"/>
        <v>0</v>
      </c>
      <c r="AR324" s="3">
        <f t="shared" si="70"/>
        <v>102</v>
      </c>
      <c r="AS324" s="8">
        <f t="shared" si="69"/>
        <v>0</v>
      </c>
    </row>
    <row r="325" spans="1:45" ht="12.75" customHeight="1">
      <c r="A325" s="138"/>
      <c r="B325" s="103"/>
      <c r="C325" s="53" t="s">
        <v>115</v>
      </c>
      <c r="D325" s="54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95"/>
      <c r="AD325" s="27"/>
      <c r="AE325" s="27"/>
      <c r="AF325" s="27"/>
      <c r="AG325" s="27"/>
      <c r="AH325" s="27"/>
      <c r="AI325" s="44"/>
      <c r="AJ325" s="44"/>
      <c r="AK325" s="27"/>
      <c r="AL325" s="27"/>
      <c r="AM325" s="44"/>
      <c r="AN325" s="44"/>
      <c r="AO325" s="44"/>
      <c r="AP325" s="44"/>
      <c r="AQ325" s="7">
        <f t="shared" si="68"/>
        <v>0</v>
      </c>
      <c r="AR325" s="3">
        <f t="shared" si="70"/>
        <v>102</v>
      </c>
      <c r="AS325" s="8">
        <f t="shared" si="69"/>
        <v>0</v>
      </c>
    </row>
    <row r="326" spans="1:45" ht="12.75" customHeight="1">
      <c r="A326" s="138"/>
      <c r="B326" s="101" t="s">
        <v>102</v>
      </c>
      <c r="C326" s="53" t="s">
        <v>113</v>
      </c>
      <c r="D326" s="52"/>
      <c r="E326" s="27"/>
      <c r="F326" s="27"/>
      <c r="G326" s="27"/>
      <c r="H326" s="27"/>
      <c r="I326" s="27"/>
      <c r="J326" s="94" t="s">
        <v>144</v>
      </c>
      <c r="K326" s="27"/>
      <c r="L326" s="27"/>
      <c r="M326" s="27"/>
      <c r="N326" s="27"/>
      <c r="O326" s="27"/>
      <c r="P326" s="27"/>
      <c r="Q326" s="27"/>
      <c r="R326" s="94" t="s">
        <v>144</v>
      </c>
      <c r="S326" s="27"/>
      <c r="T326" s="27"/>
      <c r="U326" s="27"/>
      <c r="V326" s="27"/>
      <c r="W326" s="27"/>
      <c r="X326" s="27"/>
      <c r="Y326" s="27"/>
      <c r="Z326" s="27"/>
      <c r="AA326" s="27"/>
      <c r="AB326" s="94" t="s">
        <v>144</v>
      </c>
      <c r="AC326" s="96"/>
      <c r="AD326" s="27"/>
      <c r="AE326" s="27"/>
      <c r="AF326" s="27"/>
      <c r="AG326" s="27"/>
      <c r="AH326" s="27"/>
      <c r="AI326" s="44"/>
      <c r="AJ326" s="44"/>
      <c r="AK326" s="27"/>
      <c r="AL326" s="27"/>
      <c r="AM326" s="44"/>
      <c r="AN326" s="44"/>
      <c r="AO326" s="44"/>
      <c r="AP326" s="44"/>
      <c r="AQ326" s="7">
        <f t="shared" si="68"/>
        <v>0</v>
      </c>
      <c r="AR326" s="3">
        <f>34*1</f>
        <v>34</v>
      </c>
      <c r="AS326" s="8">
        <f t="shared" si="69"/>
        <v>0</v>
      </c>
    </row>
    <row r="327" spans="1:45">
      <c r="A327" s="138"/>
      <c r="B327" s="102"/>
      <c r="C327" s="53" t="s">
        <v>114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43"/>
      <c r="U327" s="27"/>
      <c r="V327" s="27"/>
      <c r="W327" s="27"/>
      <c r="X327" s="27"/>
      <c r="Y327" s="27"/>
      <c r="Z327" s="27"/>
      <c r="AA327" s="27"/>
      <c r="AB327" s="27"/>
      <c r="AC327" s="95"/>
      <c r="AD327" s="27"/>
      <c r="AE327" s="27"/>
      <c r="AF327" s="27"/>
      <c r="AG327" s="27"/>
      <c r="AH327" s="27"/>
      <c r="AI327" s="44"/>
      <c r="AJ327" s="44"/>
      <c r="AK327" s="27"/>
      <c r="AL327" s="27"/>
      <c r="AM327" s="44"/>
      <c r="AN327" s="44"/>
      <c r="AO327" s="44"/>
      <c r="AP327" s="44"/>
      <c r="AQ327" s="7">
        <f t="shared" si="68"/>
        <v>0</v>
      </c>
      <c r="AR327" s="3">
        <f t="shared" ref="AR327:AR331" si="71">34*1</f>
        <v>34</v>
      </c>
      <c r="AS327" s="8">
        <f t="shared" si="69"/>
        <v>0</v>
      </c>
    </row>
    <row r="328" spans="1:45">
      <c r="A328" s="138"/>
      <c r="B328" s="103"/>
      <c r="C328" s="53" t="s">
        <v>115</v>
      </c>
      <c r="D328" s="52"/>
      <c r="E328" s="27"/>
      <c r="F328" s="27"/>
      <c r="G328" s="27"/>
      <c r="H328" s="27"/>
      <c r="I328" s="4"/>
      <c r="J328" s="4"/>
      <c r="K328" s="4"/>
      <c r="L328" s="27"/>
      <c r="M328" s="27"/>
      <c r="N328" s="27"/>
      <c r="O328" s="27"/>
      <c r="P328" s="27"/>
      <c r="Q328" s="4"/>
      <c r="R328" s="4"/>
      <c r="S328" s="4"/>
      <c r="T328" s="27"/>
      <c r="U328" s="27"/>
      <c r="V328" s="27"/>
      <c r="W328" s="27"/>
      <c r="X328" s="27"/>
      <c r="Y328" s="27"/>
      <c r="Z328" s="27"/>
      <c r="AA328" s="27"/>
      <c r="AB328" s="27"/>
      <c r="AC328" s="95"/>
      <c r="AD328" s="27"/>
      <c r="AE328" s="27"/>
      <c r="AF328" s="27"/>
      <c r="AG328" s="27"/>
      <c r="AH328" s="27"/>
      <c r="AI328" s="44"/>
      <c r="AJ328" s="44"/>
      <c r="AK328" s="27"/>
      <c r="AL328" s="27"/>
      <c r="AM328" s="44"/>
      <c r="AN328" s="44"/>
      <c r="AO328" s="44"/>
      <c r="AP328" s="44"/>
      <c r="AQ328" s="7">
        <f t="shared" si="68"/>
        <v>0</v>
      </c>
      <c r="AR328" s="3">
        <f t="shared" si="71"/>
        <v>34</v>
      </c>
      <c r="AS328" s="8">
        <f t="shared" si="69"/>
        <v>0</v>
      </c>
    </row>
    <row r="329" spans="1:45">
      <c r="A329" s="138"/>
      <c r="B329" s="101" t="s">
        <v>35</v>
      </c>
      <c r="C329" s="53" t="s">
        <v>113</v>
      </c>
      <c r="D329" s="52"/>
      <c r="E329" s="27"/>
      <c r="F329" s="27"/>
      <c r="G329" s="27"/>
      <c r="H329" s="27"/>
      <c r="I329" s="4"/>
      <c r="J329" s="94" t="s">
        <v>143</v>
      </c>
      <c r="K329" s="4"/>
      <c r="L329" s="27"/>
      <c r="M329" s="27"/>
      <c r="N329" s="27"/>
      <c r="O329" s="27"/>
      <c r="P329" s="27"/>
      <c r="Q329" s="4"/>
      <c r="R329" s="94" t="s">
        <v>144</v>
      </c>
      <c r="S329" s="4"/>
      <c r="T329" s="27"/>
      <c r="U329" s="27"/>
      <c r="V329" s="27"/>
      <c r="W329" s="27"/>
      <c r="X329" s="27"/>
      <c r="Y329" s="27"/>
      <c r="Z329" s="27"/>
      <c r="AA329" s="27"/>
      <c r="AB329" s="94" t="s">
        <v>143</v>
      </c>
      <c r="AC329" s="96"/>
      <c r="AD329" s="27"/>
      <c r="AE329" s="27"/>
      <c r="AF329" s="27"/>
      <c r="AG329" s="27"/>
      <c r="AH329" s="27"/>
      <c r="AI329" s="44"/>
      <c r="AJ329" s="44"/>
      <c r="AK329" s="27"/>
      <c r="AL329" s="27"/>
      <c r="AM329" s="44"/>
      <c r="AN329" s="44"/>
      <c r="AO329" s="44"/>
      <c r="AP329" s="44"/>
      <c r="AQ329" s="7">
        <f t="shared" si="68"/>
        <v>0</v>
      </c>
      <c r="AR329" s="3">
        <f t="shared" si="71"/>
        <v>34</v>
      </c>
      <c r="AS329" s="8">
        <f t="shared" si="69"/>
        <v>0</v>
      </c>
    </row>
    <row r="330" spans="1:45">
      <c r="A330" s="138"/>
      <c r="B330" s="102"/>
      <c r="C330" s="53" t="s">
        <v>114</v>
      </c>
      <c r="D330" s="52"/>
      <c r="E330" s="27"/>
      <c r="F330" s="27"/>
      <c r="G330" s="27"/>
      <c r="H330" s="27"/>
      <c r="I330" s="4"/>
      <c r="J330" s="4"/>
      <c r="K330" s="4"/>
      <c r="L330" s="27"/>
      <c r="M330" s="27"/>
      <c r="N330" s="27"/>
      <c r="O330" s="27"/>
      <c r="P330" s="27"/>
      <c r="Q330" s="4"/>
      <c r="R330" s="4"/>
      <c r="S330" s="4"/>
      <c r="T330" s="27"/>
      <c r="U330" s="27"/>
      <c r="V330" s="27"/>
      <c r="W330" s="27"/>
      <c r="X330" s="27"/>
      <c r="Y330" s="27"/>
      <c r="Z330" s="27"/>
      <c r="AA330" s="27"/>
      <c r="AB330" s="27"/>
      <c r="AC330" s="95"/>
      <c r="AD330" s="27"/>
      <c r="AE330" s="27"/>
      <c r="AF330" s="27"/>
      <c r="AG330" s="27"/>
      <c r="AH330" s="27"/>
      <c r="AI330" s="44"/>
      <c r="AJ330" s="44"/>
      <c r="AK330" s="27"/>
      <c r="AL330" s="27"/>
      <c r="AM330" s="44"/>
      <c r="AN330" s="44"/>
      <c r="AO330" s="44"/>
      <c r="AP330" s="44"/>
      <c r="AQ330" s="7">
        <f t="shared" si="68"/>
        <v>0</v>
      </c>
      <c r="AR330" s="3">
        <f t="shared" si="71"/>
        <v>34</v>
      </c>
      <c r="AS330" s="8">
        <f t="shared" si="69"/>
        <v>0</v>
      </c>
    </row>
    <row r="331" spans="1:45">
      <c r="A331" s="138"/>
      <c r="B331" s="102"/>
      <c r="C331" s="53" t="s">
        <v>115</v>
      </c>
      <c r="D331" s="52"/>
      <c r="E331" s="27"/>
      <c r="F331" s="27"/>
      <c r="G331" s="27"/>
      <c r="H331" s="27"/>
      <c r="I331" s="4"/>
      <c r="J331" s="4"/>
      <c r="K331" s="4"/>
      <c r="L331" s="27"/>
      <c r="M331" s="27"/>
      <c r="N331" s="27"/>
      <c r="O331" s="27"/>
      <c r="P331" s="27"/>
      <c r="Q331" s="4"/>
      <c r="R331" s="4"/>
      <c r="S331" s="4"/>
      <c r="T331" s="27"/>
      <c r="U331" s="27"/>
      <c r="V331" s="27"/>
      <c r="W331" s="27"/>
      <c r="X331" s="27"/>
      <c r="Y331" s="27"/>
      <c r="Z331" s="27"/>
      <c r="AA331" s="27"/>
      <c r="AB331" s="27"/>
      <c r="AC331" s="95"/>
      <c r="AD331" s="27"/>
      <c r="AE331" s="27"/>
      <c r="AF331" s="27"/>
      <c r="AG331" s="27"/>
      <c r="AH331" s="27"/>
      <c r="AI331" s="44"/>
      <c r="AJ331" s="44"/>
      <c r="AK331" s="27"/>
      <c r="AL331" s="27"/>
      <c r="AM331" s="44"/>
      <c r="AN331" s="44"/>
      <c r="AO331" s="44"/>
      <c r="AP331" s="44"/>
      <c r="AQ331" s="7">
        <f t="shared" si="68"/>
        <v>0</v>
      </c>
      <c r="AR331" s="3">
        <f t="shared" si="71"/>
        <v>34</v>
      </c>
      <c r="AS331" s="8">
        <f t="shared" si="69"/>
        <v>0</v>
      </c>
    </row>
    <row r="332" spans="1:45">
      <c r="A332" s="138"/>
      <c r="B332" s="101" t="s">
        <v>28</v>
      </c>
      <c r="C332" s="53" t="s">
        <v>113</v>
      </c>
      <c r="D332" s="52"/>
      <c r="E332" s="27"/>
      <c r="F332" s="27"/>
      <c r="G332" s="27"/>
      <c r="H332" s="27"/>
      <c r="I332" s="4"/>
      <c r="J332" s="94" t="s">
        <v>143</v>
      </c>
      <c r="K332" s="4"/>
      <c r="L332" s="27"/>
      <c r="M332" s="27"/>
      <c r="N332" s="27"/>
      <c r="O332" s="27"/>
      <c r="P332" s="27"/>
      <c r="Q332" s="4"/>
      <c r="R332" s="94" t="s">
        <v>144</v>
      </c>
      <c r="S332" s="4"/>
      <c r="T332" s="27"/>
      <c r="U332" s="27"/>
      <c r="V332" s="27"/>
      <c r="W332" s="27"/>
      <c r="X332" s="27"/>
      <c r="Y332" s="27"/>
      <c r="Z332" s="27"/>
      <c r="AA332" s="27"/>
      <c r="AB332" s="94" t="s">
        <v>144</v>
      </c>
      <c r="AC332" s="96"/>
      <c r="AD332" s="27"/>
      <c r="AE332" s="27"/>
      <c r="AF332" s="27"/>
      <c r="AG332" s="27"/>
      <c r="AH332" s="27"/>
      <c r="AI332" s="44"/>
      <c r="AJ332" s="44"/>
      <c r="AK332" s="27"/>
      <c r="AL332" s="27"/>
      <c r="AM332" s="44"/>
      <c r="AN332" s="44"/>
      <c r="AO332" s="44"/>
      <c r="AP332" s="44"/>
      <c r="AQ332" s="7">
        <f t="shared" si="68"/>
        <v>0</v>
      </c>
      <c r="AR332" s="3">
        <f>34*2</f>
        <v>68</v>
      </c>
      <c r="AS332" s="8">
        <f t="shared" si="69"/>
        <v>0</v>
      </c>
    </row>
    <row r="333" spans="1:45">
      <c r="A333" s="138"/>
      <c r="B333" s="102"/>
      <c r="C333" s="53" t="s">
        <v>114</v>
      </c>
      <c r="D333" s="52"/>
      <c r="E333" s="27"/>
      <c r="F333" s="27"/>
      <c r="G333" s="27"/>
      <c r="H333" s="27"/>
      <c r="I333" s="4"/>
      <c r="J333" s="4"/>
      <c r="K333" s="4"/>
      <c r="L333" s="27"/>
      <c r="M333" s="27"/>
      <c r="N333" s="27"/>
      <c r="O333" s="27"/>
      <c r="P333" s="27"/>
      <c r="Q333" s="4"/>
      <c r="R333" s="4"/>
      <c r="S333" s="4"/>
      <c r="T333" s="27"/>
      <c r="U333" s="27"/>
      <c r="V333" s="27"/>
      <c r="W333" s="27"/>
      <c r="X333" s="27"/>
      <c r="Y333" s="27"/>
      <c r="Z333" s="27"/>
      <c r="AA333" s="27"/>
      <c r="AB333" s="27"/>
      <c r="AC333" s="95"/>
      <c r="AD333" s="27"/>
      <c r="AE333" s="27"/>
      <c r="AF333" s="27"/>
      <c r="AG333" s="27"/>
      <c r="AH333" s="27"/>
      <c r="AI333" s="44"/>
      <c r="AJ333" s="44"/>
      <c r="AK333" s="27"/>
      <c r="AL333" s="27"/>
      <c r="AM333" s="44"/>
      <c r="AN333" s="44"/>
      <c r="AO333" s="44"/>
      <c r="AP333" s="44"/>
      <c r="AQ333" s="7">
        <f t="shared" si="68"/>
        <v>0</v>
      </c>
      <c r="AR333" s="3">
        <f t="shared" ref="AR333:AR334" si="72">34*2</f>
        <v>68</v>
      </c>
      <c r="AS333" s="8">
        <f t="shared" si="69"/>
        <v>0</v>
      </c>
    </row>
    <row r="334" spans="1:45">
      <c r="A334" s="138"/>
      <c r="B334" s="103"/>
      <c r="C334" s="53" t="s">
        <v>115</v>
      </c>
      <c r="D334" s="52"/>
      <c r="E334" s="27"/>
      <c r="F334" s="27"/>
      <c r="G334" s="27"/>
      <c r="H334" s="27"/>
      <c r="I334" s="4"/>
      <c r="J334" s="4"/>
      <c r="K334" s="4"/>
      <c r="L334" s="27"/>
      <c r="M334" s="27"/>
      <c r="N334" s="27"/>
      <c r="O334" s="27"/>
      <c r="P334" s="27"/>
      <c r="Q334" s="4"/>
      <c r="R334" s="4"/>
      <c r="S334" s="4"/>
      <c r="T334" s="27"/>
      <c r="U334" s="27"/>
      <c r="V334" s="27"/>
      <c r="W334" s="27"/>
      <c r="X334" s="27"/>
      <c r="Y334" s="27"/>
      <c r="Z334" s="27"/>
      <c r="AA334" s="27"/>
      <c r="AB334" s="27"/>
      <c r="AC334" s="95"/>
      <c r="AD334" s="27"/>
      <c r="AE334" s="27"/>
      <c r="AF334" s="27"/>
      <c r="AG334" s="27"/>
      <c r="AH334" s="27"/>
      <c r="AI334" s="44"/>
      <c r="AJ334" s="44"/>
      <c r="AK334" s="27"/>
      <c r="AL334" s="27"/>
      <c r="AM334" s="44"/>
      <c r="AN334" s="44"/>
      <c r="AO334" s="44"/>
      <c r="AP334" s="44"/>
      <c r="AQ334" s="7">
        <f t="shared" si="68"/>
        <v>0</v>
      </c>
      <c r="AR334" s="3">
        <f t="shared" si="72"/>
        <v>68</v>
      </c>
      <c r="AS334" s="8">
        <f t="shared" si="69"/>
        <v>0</v>
      </c>
    </row>
    <row r="335" spans="1:45">
      <c r="A335" s="138"/>
      <c r="B335" s="101" t="s">
        <v>32</v>
      </c>
      <c r="C335" s="53" t="s">
        <v>113</v>
      </c>
      <c r="D335" s="52"/>
      <c r="E335" s="27"/>
      <c r="F335" s="27"/>
      <c r="G335" s="27"/>
      <c r="H335" s="27"/>
      <c r="I335" s="4"/>
      <c r="J335" s="94" t="s">
        <v>143</v>
      </c>
      <c r="K335" s="4"/>
      <c r="L335" s="27"/>
      <c r="M335" s="27"/>
      <c r="N335" s="27"/>
      <c r="O335" s="27"/>
      <c r="P335" s="27"/>
      <c r="Q335" s="4"/>
      <c r="R335" s="94" t="s">
        <v>144</v>
      </c>
      <c r="S335" s="4"/>
      <c r="T335" s="27"/>
      <c r="U335" s="27"/>
      <c r="V335" s="27"/>
      <c r="W335" s="27"/>
      <c r="X335" s="27"/>
      <c r="Y335" s="27"/>
      <c r="Z335" s="27"/>
      <c r="AA335" s="27"/>
      <c r="AB335" s="94" t="s">
        <v>144</v>
      </c>
      <c r="AC335" s="96"/>
      <c r="AD335" s="27"/>
      <c r="AE335" s="27"/>
      <c r="AF335" s="27"/>
      <c r="AG335" s="27"/>
      <c r="AH335" s="27"/>
      <c r="AI335" s="44"/>
      <c r="AJ335" s="44"/>
      <c r="AK335" s="27"/>
      <c r="AL335" s="27"/>
      <c r="AM335" s="44"/>
      <c r="AN335" s="44"/>
      <c r="AO335" s="44"/>
      <c r="AP335" s="44"/>
      <c r="AQ335" s="7">
        <f t="shared" si="68"/>
        <v>0</v>
      </c>
      <c r="AR335" s="3">
        <f>34*1</f>
        <v>34</v>
      </c>
      <c r="AS335" s="8">
        <f t="shared" si="69"/>
        <v>0</v>
      </c>
    </row>
    <row r="336" spans="1:45">
      <c r="A336" s="138"/>
      <c r="B336" s="102"/>
      <c r="C336" s="53" t="s">
        <v>114</v>
      </c>
      <c r="D336" s="52"/>
      <c r="E336" s="27"/>
      <c r="F336" s="27"/>
      <c r="G336" s="27"/>
      <c r="H336" s="27"/>
      <c r="I336" s="4"/>
      <c r="J336" s="4"/>
      <c r="K336" s="4"/>
      <c r="L336" s="27"/>
      <c r="M336" s="27"/>
      <c r="N336" s="27"/>
      <c r="O336" s="27"/>
      <c r="P336" s="27"/>
      <c r="Q336" s="4"/>
      <c r="R336" s="4"/>
      <c r="S336" s="4"/>
      <c r="T336" s="27"/>
      <c r="U336" s="27"/>
      <c r="V336" s="27"/>
      <c r="W336" s="27"/>
      <c r="X336" s="27"/>
      <c r="Y336" s="27"/>
      <c r="Z336" s="27"/>
      <c r="AA336" s="27"/>
      <c r="AB336" s="27"/>
      <c r="AC336" s="95"/>
      <c r="AD336" s="27"/>
      <c r="AE336" s="27"/>
      <c r="AF336" s="27"/>
      <c r="AG336" s="27"/>
      <c r="AH336" s="27"/>
      <c r="AI336" s="44"/>
      <c r="AJ336" s="44"/>
      <c r="AK336" s="27"/>
      <c r="AL336" s="27"/>
      <c r="AM336" s="44"/>
      <c r="AN336" s="44"/>
      <c r="AO336" s="44"/>
      <c r="AP336" s="44"/>
      <c r="AQ336" s="7">
        <f t="shared" si="68"/>
        <v>0</v>
      </c>
      <c r="AR336" s="3">
        <f t="shared" ref="AR336:AR337" si="73">34*1</f>
        <v>34</v>
      </c>
      <c r="AS336" s="8">
        <f t="shared" si="69"/>
        <v>0</v>
      </c>
    </row>
    <row r="337" spans="1:45">
      <c r="A337" s="138"/>
      <c r="B337" s="103"/>
      <c r="C337" s="53" t="s">
        <v>115</v>
      </c>
      <c r="D337" s="52"/>
      <c r="E337" s="27"/>
      <c r="F337" s="27"/>
      <c r="G337" s="27"/>
      <c r="H337" s="27"/>
      <c r="I337" s="4"/>
      <c r="J337" s="4"/>
      <c r="K337" s="4"/>
      <c r="L337" s="27"/>
      <c r="M337" s="27"/>
      <c r="N337" s="27"/>
      <c r="O337" s="27"/>
      <c r="P337" s="27"/>
      <c r="Q337" s="4"/>
      <c r="R337" s="4"/>
      <c r="S337" s="4"/>
      <c r="T337" s="27"/>
      <c r="U337" s="27"/>
      <c r="V337" s="27"/>
      <c r="W337" s="27"/>
      <c r="X337" s="27"/>
      <c r="Y337" s="27"/>
      <c r="Z337" s="27"/>
      <c r="AA337" s="27"/>
      <c r="AB337" s="4"/>
      <c r="AC337" s="95"/>
      <c r="AD337" s="27"/>
      <c r="AE337" s="27"/>
      <c r="AF337" s="27"/>
      <c r="AG337" s="27"/>
      <c r="AH337" s="27"/>
      <c r="AI337" s="44"/>
      <c r="AJ337" s="44"/>
      <c r="AK337" s="27"/>
      <c r="AL337" s="27"/>
      <c r="AM337" s="44"/>
      <c r="AN337" s="44"/>
      <c r="AO337" s="44"/>
      <c r="AP337" s="44"/>
      <c r="AQ337" s="7">
        <f t="shared" si="68"/>
        <v>0</v>
      </c>
      <c r="AR337" s="3">
        <f t="shared" si="73"/>
        <v>34</v>
      </c>
      <c r="AS337" s="8">
        <f t="shared" si="69"/>
        <v>0</v>
      </c>
    </row>
    <row r="338" spans="1:45">
      <c r="A338" s="138"/>
      <c r="B338" s="101" t="s">
        <v>30</v>
      </c>
      <c r="C338" s="53" t="s">
        <v>113</v>
      </c>
      <c r="D338" s="52"/>
      <c r="E338" s="27"/>
      <c r="F338" s="27"/>
      <c r="G338" s="27"/>
      <c r="H338" s="27"/>
      <c r="I338" s="4"/>
      <c r="J338" s="94" t="s">
        <v>143</v>
      </c>
      <c r="K338" s="4"/>
      <c r="L338" s="27"/>
      <c r="M338" s="27"/>
      <c r="N338" s="27"/>
      <c r="O338" s="27"/>
      <c r="P338" s="27"/>
      <c r="Q338" s="4"/>
      <c r="R338" s="94" t="s">
        <v>144</v>
      </c>
      <c r="S338" s="4"/>
      <c r="T338" s="27"/>
      <c r="U338" s="27"/>
      <c r="V338" s="27"/>
      <c r="W338" s="27"/>
      <c r="X338" s="27"/>
      <c r="Y338" s="27"/>
      <c r="Z338" s="27"/>
      <c r="AA338" s="27"/>
      <c r="AB338" s="94" t="s">
        <v>144</v>
      </c>
      <c r="AC338" s="96"/>
      <c r="AD338" s="27"/>
      <c r="AE338" s="27"/>
      <c r="AF338" s="27"/>
      <c r="AG338" s="27"/>
      <c r="AH338" s="27"/>
      <c r="AI338" s="44"/>
      <c r="AJ338" s="44"/>
      <c r="AK338" s="27"/>
      <c r="AL338" s="27"/>
      <c r="AM338" s="44"/>
      <c r="AN338" s="44"/>
      <c r="AO338" s="44"/>
      <c r="AP338" s="44"/>
      <c r="AQ338" s="7">
        <f t="shared" si="68"/>
        <v>0</v>
      </c>
      <c r="AR338" s="3">
        <f>34*2</f>
        <v>68</v>
      </c>
      <c r="AS338" s="8">
        <f t="shared" si="69"/>
        <v>0</v>
      </c>
    </row>
    <row r="339" spans="1:45">
      <c r="A339" s="138"/>
      <c r="B339" s="102"/>
      <c r="C339" s="53" t="s">
        <v>114</v>
      </c>
      <c r="D339" s="52"/>
      <c r="E339" s="27"/>
      <c r="F339" s="27"/>
      <c r="G339" s="27"/>
      <c r="H339" s="27"/>
      <c r="I339" s="4"/>
      <c r="J339" s="4"/>
      <c r="K339" s="4"/>
      <c r="L339" s="27"/>
      <c r="M339" s="27"/>
      <c r="N339" s="27"/>
      <c r="O339" s="27"/>
      <c r="P339" s="27"/>
      <c r="Q339" s="4"/>
      <c r="R339" s="4"/>
      <c r="S339" s="4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44"/>
      <c r="AJ339" s="44"/>
      <c r="AK339" s="27"/>
      <c r="AL339" s="27"/>
      <c r="AM339" s="44"/>
      <c r="AN339" s="44"/>
      <c r="AO339" s="44"/>
      <c r="AP339" s="44"/>
      <c r="AQ339" s="7">
        <f t="shared" si="68"/>
        <v>0</v>
      </c>
      <c r="AR339" s="3">
        <f t="shared" ref="AR339:AR340" si="74">34*2</f>
        <v>68</v>
      </c>
      <c r="AS339" s="8">
        <f t="shared" si="69"/>
        <v>0</v>
      </c>
    </row>
    <row r="340" spans="1:45">
      <c r="A340" s="138"/>
      <c r="B340" s="103"/>
      <c r="C340" s="53" t="s">
        <v>115</v>
      </c>
      <c r="D340" s="52"/>
      <c r="E340" s="27"/>
      <c r="F340" s="27"/>
      <c r="G340" s="27"/>
      <c r="H340" s="27"/>
      <c r="I340" s="4"/>
      <c r="J340" s="4"/>
      <c r="K340" s="4"/>
      <c r="L340" s="27"/>
      <c r="M340" s="27"/>
      <c r="N340" s="27"/>
      <c r="O340" s="27"/>
      <c r="P340" s="27"/>
      <c r="Q340" s="4"/>
      <c r="R340" s="4"/>
      <c r="S340" s="4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44"/>
      <c r="AJ340" s="44"/>
      <c r="AK340" s="27"/>
      <c r="AL340" s="27"/>
      <c r="AM340" s="44"/>
      <c r="AN340" s="44"/>
      <c r="AO340" s="44"/>
      <c r="AP340" s="44"/>
      <c r="AQ340" s="7">
        <f t="shared" si="68"/>
        <v>0</v>
      </c>
      <c r="AR340" s="3">
        <f t="shared" si="74"/>
        <v>68</v>
      </c>
      <c r="AS340" s="8">
        <f t="shared" si="69"/>
        <v>0</v>
      </c>
    </row>
    <row r="341" spans="1:45">
      <c r="A341" s="138"/>
      <c r="B341" s="101" t="s">
        <v>34</v>
      </c>
      <c r="C341" s="53" t="s">
        <v>113</v>
      </c>
      <c r="D341" s="52"/>
      <c r="E341" s="27"/>
      <c r="F341" s="27"/>
      <c r="G341" s="27"/>
      <c r="H341" s="27"/>
      <c r="I341" s="95"/>
      <c r="J341" s="96"/>
      <c r="K341" s="94" t="s">
        <v>143</v>
      </c>
      <c r="L341" s="95"/>
      <c r="M341" s="95"/>
      <c r="N341" s="95"/>
      <c r="O341" s="95"/>
      <c r="P341" s="95"/>
      <c r="Q341" s="95"/>
      <c r="R341" s="96"/>
      <c r="S341" s="94" t="s">
        <v>144</v>
      </c>
      <c r="T341" s="95"/>
      <c r="U341" s="27"/>
      <c r="V341" s="27"/>
      <c r="W341" s="27"/>
      <c r="X341" s="27"/>
      <c r="Y341" s="27"/>
      <c r="Z341" s="27"/>
      <c r="AA341" s="27"/>
      <c r="AB341" s="27"/>
      <c r="AC341" s="27"/>
      <c r="AD341" s="94" t="s">
        <v>144</v>
      </c>
      <c r="AE341" s="27"/>
      <c r="AF341" s="27"/>
      <c r="AG341" s="27"/>
      <c r="AH341" s="27"/>
      <c r="AI341" s="44"/>
      <c r="AJ341" s="44"/>
      <c r="AK341" s="27"/>
      <c r="AL341" s="27"/>
      <c r="AM341" s="44"/>
      <c r="AN341" s="44"/>
      <c r="AO341" s="44"/>
      <c r="AP341" s="44"/>
      <c r="AQ341" s="7">
        <f t="shared" si="68"/>
        <v>0</v>
      </c>
      <c r="AR341" s="3">
        <f>34*3</f>
        <v>102</v>
      </c>
      <c r="AS341" s="8">
        <f t="shared" si="69"/>
        <v>0</v>
      </c>
    </row>
    <row r="342" spans="1:45">
      <c r="A342" s="138"/>
      <c r="B342" s="102"/>
      <c r="C342" s="53" t="s">
        <v>114</v>
      </c>
      <c r="D342" s="52"/>
      <c r="E342" s="27"/>
      <c r="F342" s="27"/>
      <c r="G342" s="27"/>
      <c r="H342" s="27"/>
      <c r="I342" s="27"/>
      <c r="J342" s="27"/>
      <c r="K342" s="4"/>
      <c r="L342" s="27"/>
      <c r="M342" s="27"/>
      <c r="N342" s="27"/>
      <c r="O342" s="27"/>
      <c r="P342" s="27"/>
      <c r="Q342" s="27"/>
      <c r="R342" s="27"/>
      <c r="S342" s="4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44"/>
      <c r="AJ342" s="44"/>
      <c r="AK342" s="27"/>
      <c r="AL342" s="27"/>
      <c r="AM342" s="44"/>
      <c r="AN342" s="44"/>
      <c r="AO342" s="44"/>
      <c r="AP342" s="44"/>
      <c r="AQ342" s="7">
        <f t="shared" si="68"/>
        <v>0</v>
      </c>
      <c r="AR342" s="3">
        <f t="shared" ref="AR342:AR343" si="75">34*3</f>
        <v>102</v>
      </c>
      <c r="AS342" s="8">
        <f t="shared" si="69"/>
        <v>0</v>
      </c>
    </row>
    <row r="343" spans="1:45">
      <c r="A343" s="138"/>
      <c r="B343" s="103"/>
      <c r="C343" s="53" t="s">
        <v>115</v>
      </c>
      <c r="D343" s="52"/>
      <c r="E343" s="27"/>
      <c r="F343" s="27"/>
      <c r="G343" s="27"/>
      <c r="H343" s="27"/>
      <c r="I343" s="27"/>
      <c r="J343" s="27"/>
      <c r="K343" s="4"/>
      <c r="L343" s="27"/>
      <c r="M343" s="27"/>
      <c r="N343" s="27"/>
      <c r="O343" s="27"/>
      <c r="P343" s="27"/>
      <c r="Q343" s="27"/>
      <c r="R343" s="27"/>
      <c r="S343" s="4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4"/>
      <c r="AJ343" s="44"/>
      <c r="AK343" s="27"/>
      <c r="AL343" s="27"/>
      <c r="AM343" s="44"/>
      <c r="AN343" s="44"/>
      <c r="AO343" s="44"/>
      <c r="AP343" s="44"/>
      <c r="AQ343" s="7">
        <f t="shared" si="68"/>
        <v>0</v>
      </c>
      <c r="AR343" s="3">
        <f t="shared" si="75"/>
        <v>102</v>
      </c>
      <c r="AS343" s="8">
        <f t="shared" si="69"/>
        <v>0</v>
      </c>
    </row>
    <row r="344" spans="1:45">
      <c r="A344" s="138"/>
      <c r="B344" s="104" t="s">
        <v>37</v>
      </c>
      <c r="C344" s="53" t="s">
        <v>113</v>
      </c>
      <c r="D344" s="52"/>
      <c r="E344" s="27"/>
      <c r="F344" s="27"/>
      <c r="G344" s="27"/>
      <c r="H344" s="27"/>
      <c r="I344" s="27"/>
      <c r="J344" s="27"/>
      <c r="K344" s="94" t="s">
        <v>143</v>
      </c>
      <c r="L344" s="27"/>
      <c r="M344" s="27"/>
      <c r="N344" s="27"/>
      <c r="O344" s="27"/>
      <c r="P344" s="27"/>
      <c r="Q344" s="27"/>
      <c r="R344" s="27"/>
      <c r="S344" s="94" t="s">
        <v>144</v>
      </c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94" t="s">
        <v>143</v>
      </c>
      <c r="AE344" s="27"/>
      <c r="AF344" s="27"/>
      <c r="AG344" s="27"/>
      <c r="AH344" s="27"/>
      <c r="AI344" s="44"/>
      <c r="AJ344" s="44"/>
      <c r="AK344" s="27"/>
      <c r="AL344" s="27"/>
      <c r="AM344" s="44"/>
      <c r="AN344" s="44"/>
      <c r="AO344" s="44"/>
      <c r="AP344" s="44"/>
      <c r="AQ344" s="7">
        <f t="shared" si="68"/>
        <v>0</v>
      </c>
      <c r="AR344" s="3">
        <f>34*2</f>
        <v>68</v>
      </c>
      <c r="AS344" s="8">
        <f t="shared" si="69"/>
        <v>0</v>
      </c>
    </row>
    <row r="345" spans="1:45">
      <c r="A345" s="138"/>
      <c r="B345" s="104"/>
      <c r="C345" s="53" t="s">
        <v>114</v>
      </c>
      <c r="D345" s="52"/>
      <c r="E345" s="27"/>
      <c r="F345" s="27"/>
      <c r="G345" s="27"/>
      <c r="H345" s="27"/>
      <c r="I345" s="27"/>
      <c r="J345" s="27"/>
      <c r="K345" s="4"/>
      <c r="L345" s="27"/>
      <c r="M345" s="27"/>
      <c r="N345" s="27"/>
      <c r="O345" s="27"/>
      <c r="P345" s="27"/>
      <c r="Q345" s="27"/>
      <c r="R345" s="27"/>
      <c r="S345" s="4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44"/>
      <c r="AJ345" s="44"/>
      <c r="AK345" s="27"/>
      <c r="AL345" s="27"/>
      <c r="AM345" s="44"/>
      <c r="AN345" s="44"/>
      <c r="AO345" s="44"/>
      <c r="AP345" s="44"/>
      <c r="AQ345" s="7">
        <f t="shared" si="68"/>
        <v>0</v>
      </c>
      <c r="AR345" s="3">
        <f t="shared" ref="AR345:AR349" si="76">34*2</f>
        <v>68</v>
      </c>
      <c r="AS345" s="8">
        <f t="shared" si="69"/>
        <v>0</v>
      </c>
    </row>
    <row r="346" spans="1:45">
      <c r="A346" s="138"/>
      <c r="B346" s="104"/>
      <c r="C346" s="53" t="s">
        <v>115</v>
      </c>
      <c r="D346" s="52"/>
      <c r="E346" s="27"/>
      <c r="F346" s="27"/>
      <c r="G346" s="27"/>
      <c r="H346" s="27"/>
      <c r="I346" s="27"/>
      <c r="J346" s="27"/>
      <c r="K346" s="4"/>
      <c r="L346" s="27"/>
      <c r="M346" s="27"/>
      <c r="N346" s="27"/>
      <c r="O346" s="27"/>
      <c r="P346" s="27"/>
      <c r="Q346" s="27"/>
      <c r="R346" s="27"/>
      <c r="S346" s="4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44"/>
      <c r="AJ346" s="44"/>
      <c r="AK346" s="27"/>
      <c r="AL346" s="27"/>
      <c r="AM346" s="44"/>
      <c r="AN346" s="44"/>
      <c r="AO346" s="44"/>
      <c r="AP346" s="44"/>
      <c r="AQ346" s="7">
        <f t="shared" si="68"/>
        <v>0</v>
      </c>
      <c r="AR346" s="3">
        <f t="shared" si="76"/>
        <v>68</v>
      </c>
      <c r="AS346" s="8">
        <f t="shared" si="69"/>
        <v>0</v>
      </c>
    </row>
    <row r="347" spans="1:45">
      <c r="A347" s="138"/>
      <c r="B347" s="104" t="s">
        <v>29</v>
      </c>
      <c r="C347" s="53" t="s">
        <v>113</v>
      </c>
      <c r="D347" s="52"/>
      <c r="E347" s="27"/>
      <c r="F347" s="27"/>
      <c r="G347" s="27"/>
      <c r="H347" s="27"/>
      <c r="I347" s="27"/>
      <c r="J347" s="27"/>
      <c r="K347" s="94" t="s">
        <v>143</v>
      </c>
      <c r="L347" s="27"/>
      <c r="M347" s="27"/>
      <c r="N347" s="27"/>
      <c r="O347" s="27"/>
      <c r="P347" s="27"/>
      <c r="Q347" s="27"/>
      <c r="R347" s="27"/>
      <c r="S347" s="94" t="s">
        <v>143</v>
      </c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94" t="s">
        <v>144</v>
      </c>
      <c r="AE347" s="27"/>
      <c r="AF347" s="27"/>
      <c r="AG347" s="27"/>
      <c r="AH347" s="27"/>
      <c r="AI347" s="44"/>
      <c r="AJ347" s="44"/>
      <c r="AK347" s="27"/>
      <c r="AL347" s="27"/>
      <c r="AM347" s="44"/>
      <c r="AN347" s="44"/>
      <c r="AO347" s="44"/>
      <c r="AP347" s="44"/>
      <c r="AQ347" s="7">
        <f t="shared" si="68"/>
        <v>0</v>
      </c>
      <c r="AR347" s="3">
        <f t="shared" si="76"/>
        <v>68</v>
      </c>
      <c r="AS347" s="8">
        <f t="shared" si="69"/>
        <v>0</v>
      </c>
    </row>
    <row r="348" spans="1:45">
      <c r="A348" s="138"/>
      <c r="B348" s="104"/>
      <c r="C348" s="53" t="s">
        <v>114</v>
      </c>
      <c r="D348" s="52"/>
      <c r="E348" s="27"/>
      <c r="F348" s="27"/>
      <c r="G348" s="27"/>
      <c r="H348" s="27"/>
      <c r="I348" s="27"/>
      <c r="J348" s="27"/>
      <c r="K348" s="4"/>
      <c r="L348" s="27"/>
      <c r="M348" s="27"/>
      <c r="N348" s="27"/>
      <c r="O348" s="27"/>
      <c r="P348" s="27"/>
      <c r="Q348" s="27"/>
      <c r="R348" s="27"/>
      <c r="S348" s="4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4"/>
      <c r="AJ348" s="44"/>
      <c r="AK348" s="27"/>
      <c r="AL348" s="27"/>
      <c r="AM348" s="44"/>
      <c r="AN348" s="44"/>
      <c r="AO348" s="44"/>
      <c r="AP348" s="44"/>
      <c r="AQ348" s="7">
        <f t="shared" si="68"/>
        <v>0</v>
      </c>
      <c r="AR348" s="3">
        <f t="shared" si="76"/>
        <v>68</v>
      </c>
      <c r="AS348" s="8">
        <f t="shared" si="69"/>
        <v>0</v>
      </c>
    </row>
    <row r="349" spans="1:45">
      <c r="A349" s="138"/>
      <c r="B349" s="104"/>
      <c r="C349" s="53" t="s">
        <v>115</v>
      </c>
      <c r="D349" s="52"/>
      <c r="E349" s="27"/>
      <c r="F349" s="27"/>
      <c r="G349" s="27"/>
      <c r="H349" s="27"/>
      <c r="I349" s="27"/>
      <c r="J349" s="27"/>
      <c r="K349" s="4"/>
      <c r="L349" s="27"/>
      <c r="M349" s="27"/>
      <c r="N349" s="27"/>
      <c r="O349" s="27"/>
      <c r="P349" s="27"/>
      <c r="Q349" s="27"/>
      <c r="R349" s="27"/>
      <c r="S349" s="4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4"/>
      <c r="AJ349" s="44"/>
      <c r="AK349" s="27"/>
      <c r="AL349" s="27"/>
      <c r="AM349" s="44"/>
      <c r="AN349" s="44"/>
      <c r="AO349" s="44"/>
      <c r="AP349" s="44"/>
      <c r="AQ349" s="7">
        <f t="shared" si="68"/>
        <v>0</v>
      </c>
      <c r="AR349" s="3">
        <f t="shared" si="76"/>
        <v>68</v>
      </c>
      <c r="AS349" s="8">
        <f t="shared" si="69"/>
        <v>0</v>
      </c>
    </row>
    <row r="350" spans="1:45">
      <c r="A350" s="138"/>
      <c r="B350" s="104" t="s">
        <v>87</v>
      </c>
      <c r="C350" s="53" t="s">
        <v>113</v>
      </c>
      <c r="D350" s="52"/>
      <c r="E350" s="27"/>
      <c r="F350" s="27"/>
      <c r="G350" s="27"/>
      <c r="H350" s="27"/>
      <c r="I350" s="27"/>
      <c r="J350" s="27"/>
      <c r="K350" s="94" t="s">
        <v>143</v>
      </c>
      <c r="L350" s="27"/>
      <c r="M350" s="27"/>
      <c r="N350" s="27"/>
      <c r="O350" s="27"/>
      <c r="P350" s="27"/>
      <c r="Q350" s="27"/>
      <c r="R350" s="27"/>
      <c r="S350" s="94" t="s">
        <v>143</v>
      </c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94" t="s">
        <v>144</v>
      </c>
      <c r="AE350" s="27"/>
      <c r="AF350" s="27"/>
      <c r="AG350" s="27"/>
      <c r="AH350" s="27"/>
      <c r="AI350" s="44"/>
      <c r="AJ350" s="44"/>
      <c r="AK350" s="27"/>
      <c r="AL350" s="27"/>
      <c r="AM350" s="44"/>
      <c r="AN350" s="44"/>
      <c r="AO350" s="44"/>
      <c r="AP350" s="44"/>
      <c r="AQ350" s="7">
        <f t="shared" si="68"/>
        <v>0</v>
      </c>
      <c r="AR350" s="3">
        <f>34*1</f>
        <v>34</v>
      </c>
      <c r="AS350" s="8">
        <f t="shared" si="69"/>
        <v>0</v>
      </c>
    </row>
    <row r="351" spans="1:45">
      <c r="A351" s="138"/>
      <c r="B351" s="104"/>
      <c r="C351" s="53" t="s">
        <v>114</v>
      </c>
      <c r="D351" s="52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4"/>
      <c r="AJ351" s="44"/>
      <c r="AK351" s="27"/>
      <c r="AL351" s="27"/>
      <c r="AM351" s="44"/>
      <c r="AN351" s="44"/>
      <c r="AO351" s="44"/>
      <c r="AP351" s="44"/>
      <c r="AQ351" s="7">
        <f t="shared" si="68"/>
        <v>0</v>
      </c>
      <c r="AR351" s="3">
        <f t="shared" ref="AR351:AR355" si="77">34*1</f>
        <v>34</v>
      </c>
      <c r="AS351" s="8">
        <f t="shared" si="69"/>
        <v>0</v>
      </c>
    </row>
    <row r="352" spans="1:45">
      <c r="A352" s="138"/>
      <c r="B352" s="104"/>
      <c r="C352" s="53" t="s">
        <v>115</v>
      </c>
      <c r="D352" s="52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4"/>
      <c r="AE352" s="27"/>
      <c r="AF352" s="27"/>
      <c r="AG352" s="27"/>
      <c r="AH352" s="27"/>
      <c r="AI352" s="44"/>
      <c r="AJ352" s="44"/>
      <c r="AK352" s="27"/>
      <c r="AL352" s="27"/>
      <c r="AM352" s="44"/>
      <c r="AN352" s="44"/>
      <c r="AO352" s="44"/>
      <c r="AP352" s="44"/>
      <c r="AQ352" s="7">
        <f t="shared" si="68"/>
        <v>0</v>
      </c>
      <c r="AR352" s="3">
        <f t="shared" si="77"/>
        <v>34</v>
      </c>
      <c r="AS352" s="8">
        <f t="shared" si="69"/>
        <v>0</v>
      </c>
    </row>
    <row r="353" spans="1:45">
      <c r="A353" s="138"/>
      <c r="B353" s="104" t="s">
        <v>109</v>
      </c>
      <c r="C353" s="53" t="s">
        <v>113</v>
      </c>
      <c r="D353" s="52"/>
      <c r="E353" s="27"/>
      <c r="F353" s="27"/>
      <c r="G353" s="27"/>
      <c r="H353" s="27"/>
      <c r="I353" s="27"/>
      <c r="J353" s="27"/>
      <c r="K353" s="94" t="s">
        <v>143</v>
      </c>
      <c r="L353" s="27"/>
      <c r="M353" s="27"/>
      <c r="N353" s="27"/>
      <c r="O353" s="27"/>
      <c r="P353" s="27"/>
      <c r="Q353" s="27"/>
      <c r="R353" s="27"/>
      <c r="S353" s="94" t="s">
        <v>143</v>
      </c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94" t="s">
        <v>144</v>
      </c>
      <c r="AE353" s="27"/>
      <c r="AF353" s="27"/>
      <c r="AG353" s="27"/>
      <c r="AH353" s="27"/>
      <c r="AI353" s="44"/>
      <c r="AJ353" s="44"/>
      <c r="AK353" s="27"/>
      <c r="AL353" s="27"/>
      <c r="AM353" s="44"/>
      <c r="AN353" s="44"/>
      <c r="AO353" s="44"/>
      <c r="AP353" s="44"/>
      <c r="AQ353" s="7">
        <f t="shared" si="68"/>
        <v>0</v>
      </c>
      <c r="AR353" s="3">
        <f t="shared" si="77"/>
        <v>34</v>
      </c>
      <c r="AS353" s="8">
        <f t="shared" si="69"/>
        <v>0</v>
      </c>
    </row>
    <row r="354" spans="1:45">
      <c r="A354" s="138"/>
      <c r="B354" s="104"/>
      <c r="C354" s="53" t="s">
        <v>114</v>
      </c>
      <c r="D354" s="52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43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4"/>
      <c r="AJ354" s="44"/>
      <c r="AK354" s="27"/>
      <c r="AL354" s="27"/>
      <c r="AM354" s="44"/>
      <c r="AN354" s="44"/>
      <c r="AO354" s="44"/>
      <c r="AP354" s="44"/>
      <c r="AQ354" s="7">
        <f t="shared" si="68"/>
        <v>0</v>
      </c>
      <c r="AR354" s="3">
        <f t="shared" si="77"/>
        <v>34</v>
      </c>
      <c r="AS354" s="8">
        <f t="shared" si="69"/>
        <v>0</v>
      </c>
    </row>
    <row r="355" spans="1:45">
      <c r="A355" s="138"/>
      <c r="B355" s="104"/>
      <c r="C355" s="53" t="s">
        <v>115</v>
      </c>
      <c r="D355" s="52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43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4"/>
      <c r="AJ355" s="44"/>
      <c r="AK355" s="27"/>
      <c r="AL355" s="27"/>
      <c r="AM355" s="44"/>
      <c r="AN355" s="44"/>
      <c r="AO355" s="44"/>
      <c r="AP355" s="44"/>
      <c r="AQ355" s="7">
        <f t="shared" si="68"/>
        <v>0</v>
      </c>
      <c r="AR355" s="3">
        <f t="shared" si="77"/>
        <v>34</v>
      </c>
      <c r="AS355" s="8">
        <f t="shared" si="69"/>
        <v>0</v>
      </c>
    </row>
    <row r="356" spans="1:45" ht="12.75" customHeight="1">
      <c r="A356" s="138"/>
      <c r="B356" s="104" t="s">
        <v>74</v>
      </c>
      <c r="C356" s="53" t="s">
        <v>113</v>
      </c>
      <c r="D356" s="54"/>
      <c r="E356" s="27"/>
      <c r="F356" s="27"/>
      <c r="G356" s="27"/>
      <c r="H356" s="27"/>
      <c r="I356" s="27"/>
      <c r="J356" s="27"/>
      <c r="K356" s="94" t="s">
        <v>143</v>
      </c>
      <c r="L356" s="27"/>
      <c r="M356" s="27"/>
      <c r="N356" s="27"/>
      <c r="O356" s="27"/>
      <c r="P356" s="27"/>
      <c r="Q356" s="27"/>
      <c r="R356" s="27"/>
      <c r="S356" s="94" t="s">
        <v>143</v>
      </c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94" t="s">
        <v>144</v>
      </c>
      <c r="AE356" s="27"/>
      <c r="AF356" s="27"/>
      <c r="AG356" s="27"/>
      <c r="AH356" s="27"/>
      <c r="AI356" s="44"/>
      <c r="AJ356" s="44"/>
      <c r="AK356" s="27"/>
      <c r="AL356" s="27"/>
      <c r="AM356" s="44"/>
      <c r="AN356" s="44"/>
      <c r="AO356" s="44"/>
      <c r="AP356" s="44"/>
      <c r="AQ356" s="7">
        <f t="shared" si="68"/>
        <v>0</v>
      </c>
      <c r="AR356" s="3">
        <f>34*2</f>
        <v>68</v>
      </c>
      <c r="AS356" s="8">
        <f t="shared" si="69"/>
        <v>0</v>
      </c>
    </row>
    <row r="357" spans="1:45" ht="12.75" customHeight="1">
      <c r="A357" s="138"/>
      <c r="B357" s="104"/>
      <c r="C357" s="53" t="s">
        <v>114</v>
      </c>
      <c r="D357" s="54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45"/>
      <c r="T357" s="43"/>
      <c r="U357" s="27"/>
      <c r="V357" s="27"/>
      <c r="W357" s="27"/>
      <c r="X357" s="27"/>
      <c r="Y357" s="27"/>
      <c r="Z357" s="27"/>
      <c r="AA357" s="27"/>
      <c r="AB357" s="27"/>
      <c r="AC357" s="45"/>
      <c r="AD357" s="43"/>
      <c r="AE357" s="27"/>
      <c r="AF357" s="27"/>
      <c r="AG357" s="27"/>
      <c r="AH357" s="27"/>
      <c r="AI357" s="44"/>
      <c r="AJ357" s="44"/>
      <c r="AK357" s="27"/>
      <c r="AL357" s="27"/>
      <c r="AM357" s="44"/>
      <c r="AN357" s="44"/>
      <c r="AO357" s="44"/>
      <c r="AP357" s="44"/>
      <c r="AQ357" s="7">
        <f t="shared" si="68"/>
        <v>0</v>
      </c>
      <c r="AR357" s="3">
        <f t="shared" ref="AR357:AR358" si="78">34*2</f>
        <v>68</v>
      </c>
      <c r="AS357" s="8">
        <f t="shared" si="69"/>
        <v>0</v>
      </c>
    </row>
    <row r="358" spans="1:45" ht="12.75" customHeight="1">
      <c r="A358" s="138"/>
      <c r="B358" s="104"/>
      <c r="C358" s="53" t="s">
        <v>115</v>
      </c>
      <c r="D358" s="52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43"/>
      <c r="T358" s="27"/>
      <c r="U358" s="27"/>
      <c r="V358" s="27"/>
      <c r="W358" s="27"/>
      <c r="X358" s="27"/>
      <c r="Y358" s="27"/>
      <c r="Z358" s="27"/>
      <c r="AA358" s="27"/>
      <c r="AB358" s="27"/>
      <c r="AC358" s="43"/>
      <c r="AD358" s="27"/>
      <c r="AE358" s="27"/>
      <c r="AF358" s="27"/>
      <c r="AG358" s="27"/>
      <c r="AH358" s="27"/>
      <c r="AI358" s="44"/>
      <c r="AJ358" s="44"/>
      <c r="AK358" s="27"/>
      <c r="AL358" s="27"/>
      <c r="AM358" s="44"/>
      <c r="AN358" s="44"/>
      <c r="AO358" s="44"/>
      <c r="AP358" s="44"/>
      <c r="AQ358" s="7">
        <f t="shared" si="68"/>
        <v>0</v>
      </c>
      <c r="AR358" s="3">
        <f t="shared" si="78"/>
        <v>68</v>
      </c>
      <c r="AS358" s="8">
        <f t="shared" si="69"/>
        <v>0</v>
      </c>
    </row>
    <row r="359" spans="1:45" ht="27" customHeight="1">
      <c r="A359" s="69"/>
      <c r="B359" s="70"/>
      <c r="C359" s="70"/>
      <c r="D359" s="70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9"/>
      <c r="AN359" s="69"/>
      <c r="AO359" s="69"/>
      <c r="AP359" s="69"/>
      <c r="AQ359" s="69"/>
      <c r="AR359" s="69"/>
      <c r="AS359" s="69"/>
    </row>
    <row r="360" spans="1:45" ht="111.75" customHeight="1">
      <c r="A360" s="142" t="s">
        <v>41</v>
      </c>
      <c r="B360" s="143"/>
      <c r="C360" s="143"/>
      <c r="D360" s="144"/>
      <c r="E360" s="105" t="s">
        <v>40</v>
      </c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7" t="s">
        <v>20</v>
      </c>
      <c r="AR360" s="139" t="s">
        <v>22</v>
      </c>
      <c r="AS360" s="140" t="s">
        <v>21</v>
      </c>
    </row>
    <row r="361" spans="1:45" ht="12.75" customHeight="1">
      <c r="A361" s="117" t="s">
        <v>0</v>
      </c>
      <c r="B361" s="133"/>
      <c r="C361" s="118"/>
      <c r="D361" s="23" t="s">
        <v>18</v>
      </c>
      <c r="E361" s="104" t="s">
        <v>1</v>
      </c>
      <c r="F361" s="104"/>
      <c r="G361" s="104"/>
      <c r="H361" s="104"/>
      <c r="I361" s="104" t="s">
        <v>2</v>
      </c>
      <c r="J361" s="104"/>
      <c r="K361" s="104"/>
      <c r="L361" s="104"/>
      <c r="M361" s="104" t="s">
        <v>3</v>
      </c>
      <c r="N361" s="104"/>
      <c r="O361" s="104"/>
      <c r="P361" s="104"/>
      <c r="Q361" s="104" t="s">
        <v>4</v>
      </c>
      <c r="R361" s="104"/>
      <c r="S361" s="104"/>
      <c r="T361" s="104"/>
      <c r="U361" s="104" t="s">
        <v>5</v>
      </c>
      <c r="V361" s="104"/>
      <c r="W361" s="104"/>
      <c r="X361" s="104" t="s">
        <v>6</v>
      </c>
      <c r="Y361" s="104"/>
      <c r="Z361" s="104"/>
      <c r="AA361" s="104"/>
      <c r="AB361" s="104" t="s">
        <v>7</v>
      </c>
      <c r="AC361" s="104"/>
      <c r="AD361" s="104"/>
      <c r="AE361" s="104" t="s">
        <v>8</v>
      </c>
      <c r="AF361" s="104"/>
      <c r="AG361" s="104"/>
      <c r="AH361" s="104"/>
      <c r="AI361" s="104"/>
      <c r="AJ361" s="104" t="s">
        <v>9</v>
      </c>
      <c r="AK361" s="104"/>
      <c r="AL361" s="104"/>
      <c r="AM361" s="104" t="s">
        <v>10</v>
      </c>
      <c r="AN361" s="104"/>
      <c r="AO361" s="104"/>
      <c r="AP361" s="104"/>
      <c r="AQ361" s="107"/>
      <c r="AR361" s="139"/>
      <c r="AS361" s="140"/>
    </row>
    <row r="362" spans="1:45">
      <c r="A362" s="119"/>
      <c r="B362" s="134"/>
      <c r="C362" s="120"/>
      <c r="D362" s="23" t="s">
        <v>19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107"/>
      <c r="AR362" s="139"/>
      <c r="AS362" s="140"/>
    </row>
    <row r="363" spans="1:45">
      <c r="A363" s="138" t="s">
        <v>25</v>
      </c>
      <c r="B363" s="101" t="s">
        <v>13</v>
      </c>
      <c r="C363" s="55" t="s">
        <v>116</v>
      </c>
      <c r="D363" s="54"/>
      <c r="E363" s="4"/>
      <c r="F363" s="27"/>
      <c r="G363" s="27"/>
      <c r="H363" s="27"/>
      <c r="I363" s="94" t="s">
        <v>144</v>
      </c>
      <c r="J363" s="4"/>
      <c r="K363" s="4"/>
      <c r="L363" s="27"/>
      <c r="M363" s="27"/>
      <c r="N363" s="27"/>
      <c r="O363" s="27"/>
      <c r="P363" s="27"/>
      <c r="Q363" s="94" t="s">
        <v>144</v>
      </c>
      <c r="R363" s="4"/>
      <c r="S363" s="4"/>
      <c r="T363" s="27"/>
      <c r="U363" s="27"/>
      <c r="V363" s="27"/>
      <c r="W363" s="27"/>
      <c r="X363" s="27"/>
      <c r="Y363" s="27"/>
      <c r="Z363" s="27"/>
      <c r="AA363" s="27"/>
      <c r="AB363" s="94" t="s">
        <v>144</v>
      </c>
      <c r="AC363" s="43"/>
      <c r="AD363" s="43"/>
      <c r="AE363" s="174" t="s">
        <v>146</v>
      </c>
      <c r="AF363" s="27"/>
      <c r="AG363" s="27"/>
      <c r="AH363" s="27"/>
      <c r="AI363" s="27"/>
      <c r="AJ363" s="27"/>
      <c r="AK363" s="27"/>
      <c r="AL363" s="27"/>
      <c r="AM363" s="44"/>
      <c r="AN363" s="44"/>
      <c r="AO363" s="44"/>
      <c r="AP363" s="44"/>
      <c r="AQ363" s="7">
        <f t="shared" ref="AQ363:AQ410" si="79">SUM(E363:AP363)</f>
        <v>0</v>
      </c>
      <c r="AR363" s="83">
        <f>34*2</f>
        <v>68</v>
      </c>
      <c r="AS363" s="8">
        <f t="shared" ref="AS363:AS410" si="80">AQ363/AR363</f>
        <v>0</v>
      </c>
    </row>
    <row r="364" spans="1:45">
      <c r="A364" s="138"/>
      <c r="B364" s="102"/>
      <c r="C364" s="55" t="s">
        <v>117</v>
      </c>
      <c r="D364" s="54"/>
      <c r="E364" s="4"/>
      <c r="F364" s="27"/>
      <c r="G364" s="27"/>
      <c r="H364" s="27"/>
      <c r="I364" s="4"/>
      <c r="J364" s="4"/>
      <c r="K364" s="4"/>
      <c r="L364" s="27"/>
      <c r="M364" s="27"/>
      <c r="N364" s="27"/>
      <c r="O364" s="27"/>
      <c r="P364" s="27"/>
      <c r="Q364" s="4"/>
      <c r="R364" s="4"/>
      <c r="S364" s="4"/>
      <c r="T364" s="27"/>
      <c r="U364" s="27"/>
      <c r="V364" s="27"/>
      <c r="W364" s="27"/>
      <c r="X364" s="27"/>
      <c r="Y364" s="27"/>
      <c r="Z364" s="27"/>
      <c r="AA364" s="27"/>
      <c r="AB364" s="4"/>
      <c r="AC364" s="4"/>
      <c r="AD364" s="4"/>
      <c r="AE364" s="4"/>
      <c r="AF364" s="27"/>
      <c r="AG364" s="27"/>
      <c r="AH364" s="27"/>
      <c r="AI364" s="27"/>
      <c r="AJ364" s="27"/>
      <c r="AK364" s="27"/>
      <c r="AL364" s="27"/>
      <c r="AM364" s="44"/>
      <c r="AN364" s="44"/>
      <c r="AO364" s="44"/>
      <c r="AP364" s="44"/>
      <c r="AQ364" s="7">
        <f t="shared" si="79"/>
        <v>0</v>
      </c>
      <c r="AR364" s="83">
        <f t="shared" ref="AR364:AR365" si="81">34*2</f>
        <v>68</v>
      </c>
      <c r="AS364" s="8">
        <f t="shared" si="80"/>
        <v>0</v>
      </c>
    </row>
    <row r="365" spans="1:45">
      <c r="A365" s="138"/>
      <c r="B365" s="103"/>
      <c r="C365" s="55" t="s">
        <v>118</v>
      </c>
      <c r="D365" s="54"/>
      <c r="E365" s="4"/>
      <c r="F365" s="27"/>
      <c r="G365" s="27"/>
      <c r="H365" s="27"/>
      <c r="I365" s="4"/>
      <c r="J365" s="4"/>
      <c r="K365" s="4"/>
      <c r="L365" s="27"/>
      <c r="M365" s="27"/>
      <c r="N365" s="27"/>
      <c r="O365" s="27"/>
      <c r="P365" s="27"/>
      <c r="Q365" s="4"/>
      <c r="R365" s="4"/>
      <c r="S365" s="4"/>
      <c r="T365" s="27"/>
      <c r="U365" s="27"/>
      <c r="V365" s="27"/>
      <c r="W365" s="27"/>
      <c r="X365" s="27"/>
      <c r="Y365" s="27"/>
      <c r="Z365" s="27"/>
      <c r="AA365" s="27"/>
      <c r="AB365" s="4"/>
      <c r="AC365" s="4"/>
      <c r="AD365" s="4"/>
      <c r="AE365" s="4"/>
      <c r="AF365" s="27"/>
      <c r="AG365" s="27"/>
      <c r="AH365" s="27"/>
      <c r="AI365" s="27"/>
      <c r="AJ365" s="27"/>
      <c r="AK365" s="27"/>
      <c r="AL365" s="27"/>
      <c r="AM365" s="44"/>
      <c r="AN365" s="44"/>
      <c r="AO365" s="44"/>
      <c r="AP365" s="44"/>
      <c r="AQ365" s="7">
        <f t="shared" si="79"/>
        <v>0</v>
      </c>
      <c r="AR365" s="83">
        <f t="shared" si="81"/>
        <v>68</v>
      </c>
      <c r="AS365" s="8">
        <f t="shared" si="80"/>
        <v>0</v>
      </c>
    </row>
    <row r="366" spans="1:45">
      <c r="A366" s="138"/>
      <c r="B366" s="101" t="s">
        <v>27</v>
      </c>
      <c r="C366" s="55" t="s">
        <v>116</v>
      </c>
      <c r="D366" s="54"/>
      <c r="E366" s="4"/>
      <c r="F366" s="27"/>
      <c r="G366" s="27"/>
      <c r="H366" s="27"/>
      <c r="I366" s="94" t="s">
        <v>144</v>
      </c>
      <c r="J366" s="27"/>
      <c r="K366" s="27"/>
      <c r="L366" s="27"/>
      <c r="M366" s="27"/>
      <c r="N366" s="27"/>
      <c r="O366" s="27"/>
      <c r="P366" s="27"/>
      <c r="Q366" s="94" t="s">
        <v>144</v>
      </c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94" t="s">
        <v>144</v>
      </c>
      <c r="AC366" s="43"/>
      <c r="AD366" s="43"/>
      <c r="AE366" s="174" t="s">
        <v>146</v>
      </c>
      <c r="AF366" s="27"/>
      <c r="AG366" s="27"/>
      <c r="AH366" s="27"/>
      <c r="AI366" s="27"/>
      <c r="AJ366" s="27"/>
      <c r="AK366" s="27"/>
      <c r="AL366" s="27"/>
      <c r="AM366" s="44"/>
      <c r="AN366" s="44"/>
      <c r="AO366" s="44"/>
      <c r="AP366" s="44"/>
      <c r="AQ366" s="7">
        <f t="shared" si="79"/>
        <v>0</v>
      </c>
      <c r="AR366" s="83">
        <f>34*3</f>
        <v>102</v>
      </c>
      <c r="AS366" s="8">
        <f t="shared" si="80"/>
        <v>0</v>
      </c>
    </row>
    <row r="367" spans="1:45" ht="15" customHeight="1">
      <c r="A367" s="138"/>
      <c r="B367" s="102"/>
      <c r="C367" s="55" t="s">
        <v>117</v>
      </c>
      <c r="D367" s="52"/>
      <c r="E367" s="4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44"/>
      <c r="AN367" s="44"/>
      <c r="AO367" s="44"/>
      <c r="AP367" s="44"/>
      <c r="AQ367" s="7">
        <f t="shared" si="79"/>
        <v>0</v>
      </c>
      <c r="AR367" s="83">
        <f t="shared" ref="AR367:AR371" si="82">34*3</f>
        <v>102</v>
      </c>
      <c r="AS367" s="8">
        <f t="shared" si="80"/>
        <v>0</v>
      </c>
    </row>
    <row r="368" spans="1:45">
      <c r="A368" s="138"/>
      <c r="B368" s="103"/>
      <c r="C368" s="55" t="s">
        <v>118</v>
      </c>
      <c r="D368" s="54"/>
      <c r="E368" s="4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44"/>
      <c r="AN368" s="44"/>
      <c r="AO368" s="44"/>
      <c r="AP368" s="44"/>
      <c r="AQ368" s="7">
        <f t="shared" si="79"/>
        <v>0</v>
      </c>
      <c r="AR368" s="83">
        <f t="shared" si="82"/>
        <v>102</v>
      </c>
      <c r="AS368" s="8">
        <f t="shared" si="80"/>
        <v>0</v>
      </c>
    </row>
    <row r="369" spans="1:45">
      <c r="A369" s="138"/>
      <c r="B369" s="101" t="s">
        <v>12</v>
      </c>
      <c r="C369" s="55" t="s">
        <v>116</v>
      </c>
      <c r="D369" s="52"/>
      <c r="E369" s="4"/>
      <c r="F369" s="27"/>
      <c r="G369" s="27"/>
      <c r="H369" s="27"/>
      <c r="I369" s="94" t="s">
        <v>144</v>
      </c>
      <c r="J369" s="27"/>
      <c r="K369" s="27"/>
      <c r="L369" s="27"/>
      <c r="M369" s="27"/>
      <c r="N369" s="27"/>
      <c r="O369" s="27"/>
      <c r="P369" s="27"/>
      <c r="Q369" s="94" t="s">
        <v>144</v>
      </c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94" t="s">
        <v>144</v>
      </c>
      <c r="AC369" s="43"/>
      <c r="AD369" s="43"/>
      <c r="AE369" s="174" t="s">
        <v>146</v>
      </c>
      <c r="AF369" s="27"/>
      <c r="AG369" s="27"/>
      <c r="AH369" s="27"/>
      <c r="AI369" s="27"/>
      <c r="AJ369" s="27"/>
      <c r="AK369" s="27"/>
      <c r="AL369" s="27"/>
      <c r="AM369" s="44"/>
      <c r="AN369" s="44"/>
      <c r="AO369" s="44"/>
      <c r="AP369" s="44"/>
      <c r="AQ369" s="7">
        <f t="shared" si="79"/>
        <v>0</v>
      </c>
      <c r="AR369" s="83">
        <f t="shared" si="82"/>
        <v>102</v>
      </c>
      <c r="AS369" s="8">
        <f t="shared" si="80"/>
        <v>0</v>
      </c>
    </row>
    <row r="370" spans="1:45">
      <c r="A370" s="138"/>
      <c r="B370" s="102"/>
      <c r="C370" s="55" t="s">
        <v>117</v>
      </c>
      <c r="D370" s="54"/>
      <c r="E370" s="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44"/>
      <c r="AN370" s="44"/>
      <c r="AO370" s="44"/>
      <c r="AP370" s="44"/>
      <c r="AQ370" s="7">
        <f t="shared" si="79"/>
        <v>0</v>
      </c>
      <c r="AR370" s="83">
        <f t="shared" si="82"/>
        <v>102</v>
      </c>
      <c r="AS370" s="8">
        <f t="shared" si="80"/>
        <v>0</v>
      </c>
    </row>
    <row r="371" spans="1:45">
      <c r="A371" s="138"/>
      <c r="B371" s="103"/>
      <c r="C371" s="55" t="s">
        <v>118</v>
      </c>
      <c r="D371" s="54"/>
      <c r="E371" s="4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96"/>
      <c r="AC371" s="175"/>
      <c r="AD371" s="175"/>
      <c r="AE371" s="96"/>
      <c r="AF371" s="27"/>
      <c r="AG371" s="27"/>
      <c r="AH371" s="27"/>
      <c r="AI371" s="27"/>
      <c r="AJ371" s="27"/>
      <c r="AK371" s="27"/>
      <c r="AL371" s="27"/>
      <c r="AM371" s="44"/>
      <c r="AN371" s="44"/>
      <c r="AO371" s="44"/>
      <c r="AP371" s="44"/>
      <c r="AQ371" s="7">
        <f t="shared" si="79"/>
        <v>0</v>
      </c>
      <c r="AR371" s="83">
        <f t="shared" si="82"/>
        <v>102</v>
      </c>
      <c r="AS371" s="8">
        <f t="shared" si="80"/>
        <v>0</v>
      </c>
    </row>
    <row r="372" spans="1:45" ht="14.25" customHeight="1">
      <c r="A372" s="138"/>
      <c r="B372" s="101" t="s">
        <v>119</v>
      </c>
      <c r="C372" s="55" t="s">
        <v>116</v>
      </c>
      <c r="D372" s="54"/>
      <c r="E372" s="4"/>
      <c r="F372" s="27"/>
      <c r="G372" s="27"/>
      <c r="H372" s="45"/>
      <c r="I372" s="94" t="s">
        <v>144</v>
      </c>
      <c r="J372" s="27"/>
      <c r="K372" s="27"/>
      <c r="L372" s="27"/>
      <c r="M372" s="27"/>
      <c r="N372" s="27"/>
      <c r="O372" s="27"/>
      <c r="P372" s="27"/>
      <c r="Q372" s="94" t="s">
        <v>144</v>
      </c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94" t="s">
        <v>144</v>
      </c>
      <c r="AC372" s="43"/>
      <c r="AD372" s="43"/>
      <c r="AE372" s="174" t="s">
        <v>146</v>
      </c>
      <c r="AF372" s="27"/>
      <c r="AG372" s="27"/>
      <c r="AH372" s="27"/>
      <c r="AI372" s="27"/>
      <c r="AJ372" s="27"/>
      <c r="AK372" s="27"/>
      <c r="AL372" s="27"/>
      <c r="AM372" s="44"/>
      <c r="AN372" s="44"/>
      <c r="AO372" s="44"/>
      <c r="AP372" s="44"/>
      <c r="AQ372" s="7">
        <f t="shared" si="79"/>
        <v>0</v>
      </c>
      <c r="AR372" s="83">
        <f>34*2</f>
        <v>68</v>
      </c>
      <c r="AS372" s="8">
        <f t="shared" si="80"/>
        <v>0</v>
      </c>
    </row>
    <row r="373" spans="1:45">
      <c r="A373" s="138"/>
      <c r="B373" s="102"/>
      <c r="C373" s="55" t="s">
        <v>117</v>
      </c>
      <c r="D373" s="82"/>
      <c r="E373" s="4"/>
      <c r="F373" s="27"/>
      <c r="G373" s="27"/>
      <c r="H373" s="43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44"/>
      <c r="AN373" s="44"/>
      <c r="AO373" s="44"/>
      <c r="AP373" s="44"/>
      <c r="AQ373" s="7">
        <f t="shared" si="79"/>
        <v>0</v>
      </c>
      <c r="AR373" s="83">
        <f t="shared" ref="AR373:AR380" si="83">34*2</f>
        <v>68</v>
      </c>
      <c r="AS373" s="8">
        <f t="shared" si="80"/>
        <v>0</v>
      </c>
    </row>
    <row r="374" spans="1:45">
      <c r="A374" s="138"/>
      <c r="B374" s="103"/>
      <c r="C374" s="55" t="s">
        <v>118</v>
      </c>
      <c r="D374" s="54"/>
      <c r="E374" s="4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44"/>
      <c r="AJ374" s="44"/>
      <c r="AK374" s="27"/>
      <c r="AL374" s="27"/>
      <c r="AM374" s="44"/>
      <c r="AN374" s="44"/>
      <c r="AO374" s="44"/>
      <c r="AP374" s="44"/>
      <c r="AQ374" s="7">
        <f t="shared" si="79"/>
        <v>0</v>
      </c>
      <c r="AR374" s="83">
        <f t="shared" si="83"/>
        <v>68</v>
      </c>
      <c r="AS374" s="8">
        <f t="shared" si="80"/>
        <v>0</v>
      </c>
    </row>
    <row r="375" spans="1:45">
      <c r="A375" s="138"/>
      <c r="B375" s="101" t="s">
        <v>101</v>
      </c>
      <c r="C375" s="55" t="s">
        <v>116</v>
      </c>
      <c r="D375" s="54"/>
      <c r="E375" s="4"/>
      <c r="F375" s="27"/>
      <c r="G375" s="27"/>
      <c r="H375" s="27"/>
      <c r="I375" s="94" t="s">
        <v>144</v>
      </c>
      <c r="J375" s="27"/>
      <c r="K375" s="27"/>
      <c r="L375" s="27"/>
      <c r="M375" s="27"/>
      <c r="N375" s="27"/>
      <c r="O375" s="27"/>
      <c r="P375" s="27"/>
      <c r="Q375" s="94" t="s">
        <v>144</v>
      </c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94" t="s">
        <v>144</v>
      </c>
      <c r="AC375" s="43"/>
      <c r="AD375" s="43"/>
      <c r="AE375" s="174" t="s">
        <v>146</v>
      </c>
      <c r="AF375" s="27"/>
      <c r="AG375" s="27"/>
      <c r="AH375" s="27"/>
      <c r="AI375" s="44"/>
      <c r="AJ375" s="44"/>
      <c r="AK375" s="27"/>
      <c r="AL375" s="27"/>
      <c r="AM375" s="44"/>
      <c r="AN375" s="44"/>
      <c r="AO375" s="44"/>
      <c r="AP375" s="44"/>
      <c r="AQ375" s="7">
        <f t="shared" si="79"/>
        <v>0</v>
      </c>
      <c r="AR375" s="83">
        <f t="shared" si="83"/>
        <v>68</v>
      </c>
      <c r="AS375" s="8">
        <f t="shared" si="80"/>
        <v>0</v>
      </c>
    </row>
    <row r="376" spans="1:45">
      <c r="A376" s="138"/>
      <c r="B376" s="102"/>
      <c r="C376" s="55" t="s">
        <v>117</v>
      </c>
      <c r="D376" s="54"/>
      <c r="E376" s="4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44"/>
      <c r="AJ376" s="44"/>
      <c r="AK376" s="27"/>
      <c r="AL376" s="27"/>
      <c r="AM376" s="44"/>
      <c r="AN376" s="44"/>
      <c r="AO376" s="44"/>
      <c r="AP376" s="44"/>
      <c r="AQ376" s="7">
        <f t="shared" si="79"/>
        <v>0</v>
      </c>
      <c r="AR376" s="83">
        <f t="shared" si="83"/>
        <v>68</v>
      </c>
      <c r="AS376" s="8">
        <f t="shared" si="80"/>
        <v>0</v>
      </c>
    </row>
    <row r="377" spans="1:45">
      <c r="A377" s="138"/>
      <c r="B377" s="103"/>
      <c r="C377" s="55" t="s">
        <v>118</v>
      </c>
      <c r="D377" s="54"/>
      <c r="E377" s="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95"/>
      <c r="AC377" s="27"/>
      <c r="AD377" s="27"/>
      <c r="AE377" s="27"/>
      <c r="AF377" s="27"/>
      <c r="AG377" s="27"/>
      <c r="AH377" s="27"/>
      <c r="AI377" s="44"/>
      <c r="AJ377" s="44"/>
      <c r="AK377" s="27"/>
      <c r="AL377" s="27"/>
      <c r="AM377" s="44"/>
      <c r="AN377" s="44"/>
      <c r="AO377" s="44"/>
      <c r="AP377" s="44"/>
      <c r="AQ377" s="7">
        <f t="shared" si="79"/>
        <v>0</v>
      </c>
      <c r="AR377" s="83">
        <f t="shared" si="83"/>
        <v>68</v>
      </c>
      <c r="AS377" s="8">
        <f t="shared" si="80"/>
        <v>0</v>
      </c>
    </row>
    <row r="378" spans="1:45">
      <c r="A378" s="138"/>
      <c r="B378" s="101" t="s">
        <v>102</v>
      </c>
      <c r="C378" s="55" t="s">
        <v>116</v>
      </c>
      <c r="D378" s="52"/>
      <c r="E378" s="4"/>
      <c r="F378" s="27"/>
      <c r="G378" s="27"/>
      <c r="H378" s="27"/>
      <c r="I378" s="27"/>
      <c r="J378" s="94" t="s">
        <v>144</v>
      </c>
      <c r="K378" s="27"/>
      <c r="L378" s="27"/>
      <c r="M378" s="27"/>
      <c r="N378" s="27"/>
      <c r="O378" s="27"/>
      <c r="P378" s="27"/>
      <c r="Q378" s="27"/>
      <c r="R378" s="94" t="s">
        <v>144</v>
      </c>
      <c r="S378" s="27"/>
      <c r="T378" s="27"/>
      <c r="U378" s="27"/>
      <c r="V378" s="27"/>
      <c r="W378" s="27"/>
      <c r="X378" s="27"/>
      <c r="Y378" s="27"/>
      <c r="Z378" s="27"/>
      <c r="AA378" s="94" t="s">
        <v>144</v>
      </c>
      <c r="AB378" s="96"/>
      <c r="AC378" s="43"/>
      <c r="AD378" s="43"/>
      <c r="AE378" s="174" t="s">
        <v>146</v>
      </c>
      <c r="AF378" s="27"/>
      <c r="AG378" s="27"/>
      <c r="AH378" s="27"/>
      <c r="AI378" s="44"/>
      <c r="AJ378" s="44"/>
      <c r="AK378" s="27"/>
      <c r="AL378" s="27"/>
      <c r="AM378" s="44"/>
      <c r="AN378" s="44"/>
      <c r="AO378" s="44"/>
      <c r="AP378" s="44"/>
      <c r="AQ378" s="7">
        <f t="shared" si="79"/>
        <v>0</v>
      </c>
      <c r="AR378" s="83">
        <f t="shared" si="83"/>
        <v>68</v>
      </c>
      <c r="AS378" s="8">
        <f t="shared" si="80"/>
        <v>0</v>
      </c>
    </row>
    <row r="379" spans="1:45">
      <c r="A379" s="138"/>
      <c r="B379" s="102"/>
      <c r="C379" s="55" t="s">
        <v>117</v>
      </c>
      <c r="D379" s="54"/>
      <c r="E379" s="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43"/>
      <c r="U379" s="27"/>
      <c r="V379" s="27"/>
      <c r="W379" s="27"/>
      <c r="X379" s="27"/>
      <c r="Y379" s="27"/>
      <c r="Z379" s="27"/>
      <c r="AA379" s="27"/>
      <c r="AB379" s="95"/>
      <c r="AC379" s="27"/>
      <c r="AD379" s="27"/>
      <c r="AE379" s="27"/>
      <c r="AF379" s="27"/>
      <c r="AG379" s="27"/>
      <c r="AH379" s="27"/>
      <c r="AI379" s="44"/>
      <c r="AJ379" s="44"/>
      <c r="AK379" s="27"/>
      <c r="AL379" s="27"/>
      <c r="AM379" s="44"/>
      <c r="AN379" s="44"/>
      <c r="AO379" s="44"/>
      <c r="AP379" s="44"/>
      <c r="AQ379" s="7">
        <f t="shared" si="79"/>
        <v>0</v>
      </c>
      <c r="AR379" s="83">
        <f t="shared" si="83"/>
        <v>68</v>
      </c>
      <c r="AS379" s="8">
        <f t="shared" si="80"/>
        <v>0</v>
      </c>
    </row>
    <row r="380" spans="1:45">
      <c r="A380" s="138"/>
      <c r="B380" s="103"/>
      <c r="C380" s="55" t="s">
        <v>118</v>
      </c>
      <c r="D380" s="54"/>
      <c r="E380" s="4"/>
      <c r="F380" s="27"/>
      <c r="G380" s="27"/>
      <c r="H380" s="27"/>
      <c r="I380" s="4"/>
      <c r="J380" s="4"/>
      <c r="K380" s="4"/>
      <c r="L380" s="27"/>
      <c r="M380" s="27"/>
      <c r="N380" s="27"/>
      <c r="O380" s="27"/>
      <c r="P380" s="27"/>
      <c r="Q380" s="4"/>
      <c r="R380" s="4"/>
      <c r="S380" s="4"/>
      <c r="T380" s="27"/>
      <c r="U380" s="27"/>
      <c r="V380" s="27"/>
      <c r="W380" s="27"/>
      <c r="X380" s="27"/>
      <c r="Y380" s="27"/>
      <c r="Z380" s="27"/>
      <c r="AA380" s="27"/>
      <c r="AB380" s="95"/>
      <c r="AC380" s="27"/>
      <c r="AD380" s="27"/>
      <c r="AE380" s="27"/>
      <c r="AF380" s="27"/>
      <c r="AG380" s="27"/>
      <c r="AH380" s="27"/>
      <c r="AI380" s="44"/>
      <c r="AJ380" s="44"/>
      <c r="AK380" s="27"/>
      <c r="AL380" s="27"/>
      <c r="AM380" s="44"/>
      <c r="AN380" s="44"/>
      <c r="AO380" s="44"/>
      <c r="AP380" s="44"/>
      <c r="AQ380" s="7">
        <f t="shared" si="79"/>
        <v>0</v>
      </c>
      <c r="AR380" s="83">
        <f t="shared" si="83"/>
        <v>68</v>
      </c>
      <c r="AS380" s="8">
        <f t="shared" si="80"/>
        <v>0</v>
      </c>
    </row>
    <row r="381" spans="1:45">
      <c r="A381" s="138"/>
      <c r="B381" s="101" t="s">
        <v>35</v>
      </c>
      <c r="C381" s="55" t="s">
        <v>116</v>
      </c>
      <c r="D381" s="54"/>
      <c r="E381" s="4"/>
      <c r="F381" s="27"/>
      <c r="G381" s="27"/>
      <c r="H381" s="27"/>
      <c r="I381" s="4"/>
      <c r="J381" s="94" t="s">
        <v>143</v>
      </c>
      <c r="K381" s="4"/>
      <c r="L381" s="27"/>
      <c r="M381" s="27"/>
      <c r="N381" s="27"/>
      <c r="O381" s="27"/>
      <c r="P381" s="27"/>
      <c r="Q381" s="4"/>
      <c r="R381" s="94" t="s">
        <v>144</v>
      </c>
      <c r="S381" s="4"/>
      <c r="T381" s="27"/>
      <c r="U381" s="27"/>
      <c r="V381" s="27"/>
      <c r="W381" s="27"/>
      <c r="X381" s="27"/>
      <c r="Y381" s="27"/>
      <c r="Z381" s="27"/>
      <c r="AA381" s="94" t="s">
        <v>144</v>
      </c>
      <c r="AB381" s="96"/>
      <c r="AC381" s="95"/>
      <c r="AD381" s="95"/>
      <c r="AE381" s="96"/>
      <c r="AF381" s="95"/>
      <c r="AG381" s="27"/>
      <c r="AH381" s="27"/>
      <c r="AI381" s="44"/>
      <c r="AJ381" s="44"/>
      <c r="AK381" s="27"/>
      <c r="AL381" s="27"/>
      <c r="AM381" s="44"/>
      <c r="AN381" s="44"/>
      <c r="AO381" s="44"/>
      <c r="AP381" s="44"/>
      <c r="AQ381" s="7">
        <f t="shared" si="79"/>
        <v>0</v>
      </c>
      <c r="AR381" s="83">
        <f>34*1</f>
        <v>34</v>
      </c>
      <c r="AS381" s="8">
        <f t="shared" si="80"/>
        <v>0</v>
      </c>
    </row>
    <row r="382" spans="1:45">
      <c r="A382" s="138"/>
      <c r="B382" s="102"/>
      <c r="C382" s="55" t="s">
        <v>117</v>
      </c>
      <c r="D382" s="54"/>
      <c r="E382" s="4"/>
      <c r="F382" s="27"/>
      <c r="G382" s="27"/>
      <c r="H382" s="27"/>
      <c r="I382" s="4"/>
      <c r="J382" s="4"/>
      <c r="K382" s="4"/>
      <c r="L382" s="27"/>
      <c r="M382" s="27"/>
      <c r="N382" s="27"/>
      <c r="O382" s="27"/>
      <c r="P382" s="27"/>
      <c r="Q382" s="4"/>
      <c r="R382" s="4"/>
      <c r="S382" s="4"/>
      <c r="T382" s="27"/>
      <c r="U382" s="27"/>
      <c r="V382" s="27"/>
      <c r="W382" s="27"/>
      <c r="X382" s="27"/>
      <c r="Y382" s="27"/>
      <c r="Z382" s="27"/>
      <c r="AA382" s="27"/>
      <c r="AB382" s="95"/>
      <c r="AC382" s="27"/>
      <c r="AD382" s="27"/>
      <c r="AE382" s="27"/>
      <c r="AF382" s="27"/>
      <c r="AG382" s="27"/>
      <c r="AH382" s="27"/>
      <c r="AI382" s="44"/>
      <c r="AJ382" s="44"/>
      <c r="AK382" s="27"/>
      <c r="AL382" s="27"/>
      <c r="AM382" s="44"/>
      <c r="AN382" s="44"/>
      <c r="AO382" s="44"/>
      <c r="AP382" s="44"/>
      <c r="AQ382" s="7">
        <f t="shared" si="79"/>
        <v>0</v>
      </c>
      <c r="AR382" s="83">
        <f t="shared" ref="AR382:AR383" si="84">34*1</f>
        <v>34</v>
      </c>
      <c r="AS382" s="8">
        <f t="shared" si="80"/>
        <v>0</v>
      </c>
    </row>
    <row r="383" spans="1:45">
      <c r="A383" s="138"/>
      <c r="B383" s="102"/>
      <c r="C383" s="55" t="s">
        <v>118</v>
      </c>
      <c r="D383" s="54"/>
      <c r="E383" s="4"/>
      <c r="F383" s="27"/>
      <c r="G383" s="27"/>
      <c r="H383" s="27"/>
      <c r="I383" s="4"/>
      <c r="J383" s="4"/>
      <c r="K383" s="4"/>
      <c r="L383" s="27"/>
      <c r="M383" s="27"/>
      <c r="N383" s="27"/>
      <c r="O383" s="27"/>
      <c r="P383" s="27"/>
      <c r="Q383" s="4"/>
      <c r="R383" s="4"/>
      <c r="S383" s="4"/>
      <c r="T383" s="27"/>
      <c r="U383" s="27"/>
      <c r="V383" s="27"/>
      <c r="W383" s="27"/>
      <c r="X383" s="27"/>
      <c r="Y383" s="27"/>
      <c r="Z383" s="27"/>
      <c r="AA383" s="27"/>
      <c r="AB383" s="95"/>
      <c r="AC383" s="27"/>
      <c r="AD383" s="27"/>
      <c r="AE383" s="27"/>
      <c r="AF383" s="27"/>
      <c r="AG383" s="27"/>
      <c r="AH383" s="27"/>
      <c r="AI383" s="44"/>
      <c r="AJ383" s="44"/>
      <c r="AK383" s="27"/>
      <c r="AL383" s="27"/>
      <c r="AM383" s="44"/>
      <c r="AN383" s="44"/>
      <c r="AO383" s="44"/>
      <c r="AP383" s="44"/>
      <c r="AQ383" s="7">
        <f t="shared" si="79"/>
        <v>0</v>
      </c>
      <c r="AR383" s="83">
        <f t="shared" si="84"/>
        <v>34</v>
      </c>
      <c r="AS383" s="8">
        <f t="shared" si="80"/>
        <v>0</v>
      </c>
    </row>
    <row r="384" spans="1:45">
      <c r="A384" s="138"/>
      <c r="B384" s="101" t="s">
        <v>34</v>
      </c>
      <c r="C384" s="55" t="s">
        <v>116</v>
      </c>
      <c r="D384" s="54"/>
      <c r="E384" s="4"/>
      <c r="F384" s="27"/>
      <c r="G384" s="27"/>
      <c r="H384" s="27"/>
      <c r="I384" s="4"/>
      <c r="J384" s="94" t="s">
        <v>143</v>
      </c>
      <c r="K384" s="4"/>
      <c r="L384" s="27"/>
      <c r="M384" s="27"/>
      <c r="N384" s="27"/>
      <c r="O384" s="27"/>
      <c r="P384" s="27"/>
      <c r="Q384" s="4"/>
      <c r="R384" s="94" t="s">
        <v>144</v>
      </c>
      <c r="S384" s="4"/>
      <c r="T384" s="27"/>
      <c r="U384" s="27"/>
      <c r="V384" s="27"/>
      <c r="W384" s="27"/>
      <c r="X384" s="27"/>
      <c r="Y384" s="27"/>
      <c r="Z384" s="27"/>
      <c r="AA384" s="94" t="s">
        <v>144</v>
      </c>
      <c r="AB384" s="96"/>
      <c r="AC384" s="43"/>
      <c r="AD384" s="43"/>
      <c r="AE384" s="174" t="s">
        <v>146</v>
      </c>
      <c r="AF384" s="27"/>
      <c r="AG384" s="27"/>
      <c r="AH384" s="27"/>
      <c r="AI384" s="44"/>
      <c r="AJ384" s="44"/>
      <c r="AK384" s="27"/>
      <c r="AL384" s="27"/>
      <c r="AM384" s="44"/>
      <c r="AN384" s="44"/>
      <c r="AO384" s="44"/>
      <c r="AP384" s="44"/>
      <c r="AQ384" s="7">
        <f t="shared" si="79"/>
        <v>0</v>
      </c>
      <c r="AR384" s="83">
        <f>34*2</f>
        <v>68</v>
      </c>
      <c r="AS384" s="8">
        <f t="shared" si="80"/>
        <v>0</v>
      </c>
    </row>
    <row r="385" spans="1:45">
      <c r="A385" s="138"/>
      <c r="B385" s="102"/>
      <c r="C385" s="55" t="s">
        <v>117</v>
      </c>
      <c r="D385" s="54"/>
      <c r="E385" s="4"/>
      <c r="F385" s="27"/>
      <c r="G385" s="27"/>
      <c r="H385" s="27"/>
      <c r="I385" s="4"/>
      <c r="J385" s="4"/>
      <c r="K385" s="4"/>
      <c r="L385" s="27"/>
      <c r="M385" s="27"/>
      <c r="N385" s="27"/>
      <c r="O385" s="27"/>
      <c r="P385" s="27"/>
      <c r="Q385" s="4"/>
      <c r="R385" s="4"/>
      <c r="S385" s="4"/>
      <c r="T385" s="27"/>
      <c r="U385" s="27"/>
      <c r="V385" s="27"/>
      <c r="W385" s="27"/>
      <c r="X385" s="27"/>
      <c r="Y385" s="27"/>
      <c r="Z385" s="27"/>
      <c r="AA385" s="27"/>
      <c r="AB385" s="95"/>
      <c r="AC385" s="27"/>
      <c r="AD385" s="27"/>
      <c r="AE385" s="27"/>
      <c r="AF385" s="27"/>
      <c r="AG385" s="27"/>
      <c r="AH385" s="27"/>
      <c r="AI385" s="44"/>
      <c r="AJ385" s="44"/>
      <c r="AK385" s="27"/>
      <c r="AL385" s="27"/>
      <c r="AM385" s="44"/>
      <c r="AN385" s="44"/>
      <c r="AO385" s="44"/>
      <c r="AP385" s="44"/>
      <c r="AQ385" s="7">
        <f t="shared" si="79"/>
        <v>0</v>
      </c>
      <c r="AR385" s="83">
        <f t="shared" ref="AR385:AR386" si="85">34*2</f>
        <v>68</v>
      </c>
      <c r="AS385" s="8">
        <f t="shared" si="80"/>
        <v>0</v>
      </c>
    </row>
    <row r="386" spans="1:45">
      <c r="A386" s="138"/>
      <c r="B386" s="103"/>
      <c r="C386" s="55" t="s">
        <v>118</v>
      </c>
      <c r="D386" s="54"/>
      <c r="E386" s="4"/>
      <c r="F386" s="27"/>
      <c r="G386" s="27"/>
      <c r="H386" s="27"/>
      <c r="I386" s="4"/>
      <c r="J386" s="4"/>
      <c r="K386" s="4"/>
      <c r="L386" s="27"/>
      <c r="M386" s="27"/>
      <c r="N386" s="27"/>
      <c r="O386" s="27"/>
      <c r="P386" s="27"/>
      <c r="Q386" s="4"/>
      <c r="R386" s="4"/>
      <c r="S386" s="4"/>
      <c r="T386" s="27"/>
      <c r="U386" s="27"/>
      <c r="V386" s="27"/>
      <c r="W386" s="27"/>
      <c r="X386" s="27"/>
      <c r="Y386" s="27"/>
      <c r="Z386" s="27"/>
      <c r="AA386" s="27"/>
      <c r="AB386" s="95"/>
      <c r="AC386" s="27"/>
      <c r="AD386" s="27"/>
      <c r="AE386" s="27"/>
      <c r="AF386" s="27"/>
      <c r="AG386" s="27"/>
      <c r="AH386" s="27"/>
      <c r="AI386" s="44"/>
      <c r="AJ386" s="44"/>
      <c r="AK386" s="27"/>
      <c r="AL386" s="27"/>
      <c r="AM386" s="44"/>
      <c r="AN386" s="44"/>
      <c r="AO386" s="44"/>
      <c r="AP386" s="44"/>
      <c r="AQ386" s="7">
        <f t="shared" si="79"/>
        <v>0</v>
      </c>
      <c r="AR386" s="83">
        <f t="shared" si="85"/>
        <v>68</v>
      </c>
      <c r="AS386" s="8">
        <f t="shared" si="80"/>
        <v>0</v>
      </c>
    </row>
    <row r="387" spans="1:45">
      <c r="A387" s="138"/>
      <c r="B387" s="104" t="s">
        <v>37</v>
      </c>
      <c r="C387" s="55" t="s">
        <v>116</v>
      </c>
      <c r="D387" s="54"/>
      <c r="E387" s="4"/>
      <c r="F387" s="27"/>
      <c r="G387" s="27"/>
      <c r="H387" s="27"/>
      <c r="I387" s="4"/>
      <c r="J387" s="94" t="s">
        <v>143</v>
      </c>
      <c r="K387" s="4"/>
      <c r="L387" s="27"/>
      <c r="M387" s="27"/>
      <c r="N387" s="27"/>
      <c r="O387" s="27"/>
      <c r="P387" s="27"/>
      <c r="Q387" s="4"/>
      <c r="R387" s="94" t="s">
        <v>144</v>
      </c>
      <c r="S387" s="4"/>
      <c r="T387" s="27"/>
      <c r="U387" s="27"/>
      <c r="V387" s="27"/>
      <c r="W387" s="27"/>
      <c r="X387" s="27"/>
      <c r="Y387" s="27"/>
      <c r="Z387" s="27"/>
      <c r="AA387" s="94" t="s">
        <v>144</v>
      </c>
      <c r="AB387" s="96"/>
      <c r="AC387" s="43"/>
      <c r="AD387" s="43"/>
      <c r="AE387" s="174" t="s">
        <v>146</v>
      </c>
      <c r="AF387" s="27"/>
      <c r="AG387" s="27"/>
      <c r="AH387" s="27"/>
      <c r="AI387" s="44"/>
      <c r="AJ387" s="44"/>
      <c r="AK387" s="27"/>
      <c r="AL387" s="27"/>
      <c r="AM387" s="44"/>
      <c r="AN387" s="44"/>
      <c r="AO387" s="44"/>
      <c r="AP387" s="44"/>
      <c r="AQ387" s="7">
        <f t="shared" si="79"/>
        <v>0</v>
      </c>
      <c r="AR387" s="83">
        <f>34*1</f>
        <v>34</v>
      </c>
      <c r="AS387" s="8">
        <f t="shared" si="80"/>
        <v>0</v>
      </c>
    </row>
    <row r="388" spans="1:45">
      <c r="A388" s="138"/>
      <c r="B388" s="104"/>
      <c r="C388" s="55" t="s">
        <v>117</v>
      </c>
      <c r="D388" s="54"/>
      <c r="E388" s="4"/>
      <c r="F388" s="27"/>
      <c r="G388" s="27"/>
      <c r="H388" s="27"/>
      <c r="I388" s="4"/>
      <c r="J388" s="4"/>
      <c r="K388" s="4"/>
      <c r="L388" s="27"/>
      <c r="M388" s="27"/>
      <c r="N388" s="27"/>
      <c r="O388" s="27"/>
      <c r="P388" s="27"/>
      <c r="Q388" s="4"/>
      <c r="R388" s="4"/>
      <c r="S388" s="4"/>
      <c r="T388" s="27"/>
      <c r="U388" s="27"/>
      <c r="V388" s="27"/>
      <c r="W388" s="27"/>
      <c r="X388" s="27"/>
      <c r="Y388" s="27"/>
      <c r="Z388" s="27"/>
      <c r="AA388" s="27"/>
      <c r="AB388" s="95"/>
      <c r="AC388" s="27"/>
      <c r="AD388" s="27"/>
      <c r="AE388" s="27"/>
      <c r="AF388" s="27"/>
      <c r="AG388" s="27"/>
      <c r="AH388" s="27"/>
      <c r="AI388" s="44"/>
      <c r="AJ388" s="44"/>
      <c r="AK388" s="27"/>
      <c r="AL388" s="27"/>
      <c r="AM388" s="44"/>
      <c r="AN388" s="44"/>
      <c r="AO388" s="44"/>
      <c r="AP388" s="44"/>
      <c r="AQ388" s="7">
        <f t="shared" si="79"/>
        <v>0</v>
      </c>
      <c r="AR388" s="83">
        <f t="shared" ref="AR388:AR392" si="86">34*1</f>
        <v>34</v>
      </c>
      <c r="AS388" s="8">
        <f t="shared" si="80"/>
        <v>0</v>
      </c>
    </row>
    <row r="389" spans="1:45">
      <c r="A389" s="138"/>
      <c r="B389" s="104"/>
      <c r="C389" s="55" t="s">
        <v>118</v>
      </c>
      <c r="D389" s="54"/>
      <c r="E389" s="4"/>
      <c r="F389" s="27"/>
      <c r="G389" s="27"/>
      <c r="H389" s="27"/>
      <c r="I389" s="4"/>
      <c r="J389" s="4"/>
      <c r="K389" s="4"/>
      <c r="L389" s="27"/>
      <c r="M389" s="27"/>
      <c r="N389" s="27"/>
      <c r="O389" s="27"/>
      <c r="P389" s="27"/>
      <c r="Q389" s="4"/>
      <c r="R389" s="4"/>
      <c r="S389" s="4"/>
      <c r="T389" s="27"/>
      <c r="U389" s="27"/>
      <c r="V389" s="27"/>
      <c r="W389" s="27"/>
      <c r="X389" s="27"/>
      <c r="Y389" s="27"/>
      <c r="Z389" s="27"/>
      <c r="AA389" s="4"/>
      <c r="AB389" s="95"/>
      <c r="AC389" s="4"/>
      <c r="AD389" s="4"/>
      <c r="AE389" s="4"/>
      <c r="AF389" s="4"/>
      <c r="AG389" s="27"/>
      <c r="AH389" s="27"/>
      <c r="AI389" s="44"/>
      <c r="AJ389" s="44"/>
      <c r="AK389" s="27"/>
      <c r="AL389" s="27"/>
      <c r="AM389" s="44"/>
      <c r="AN389" s="44"/>
      <c r="AO389" s="44"/>
      <c r="AP389" s="44"/>
      <c r="AQ389" s="7">
        <f t="shared" si="79"/>
        <v>0</v>
      </c>
      <c r="AR389" s="83">
        <f t="shared" si="86"/>
        <v>34</v>
      </c>
      <c r="AS389" s="8">
        <f t="shared" si="80"/>
        <v>0</v>
      </c>
    </row>
    <row r="390" spans="1:45">
      <c r="A390" s="138"/>
      <c r="B390" s="104" t="s">
        <v>29</v>
      </c>
      <c r="C390" s="55" t="s">
        <v>116</v>
      </c>
      <c r="D390" s="54"/>
      <c r="E390" s="4"/>
      <c r="F390" s="27"/>
      <c r="G390" s="27"/>
      <c r="H390" s="27"/>
      <c r="I390" s="4"/>
      <c r="J390" s="94" t="s">
        <v>143</v>
      </c>
      <c r="K390" s="4"/>
      <c r="L390" s="27"/>
      <c r="M390" s="27"/>
      <c r="N390" s="27"/>
      <c r="O390" s="27"/>
      <c r="P390" s="27"/>
      <c r="Q390" s="4"/>
      <c r="R390" s="94" t="s">
        <v>144</v>
      </c>
      <c r="S390" s="4"/>
      <c r="T390" s="27"/>
      <c r="U390" s="27"/>
      <c r="V390" s="27"/>
      <c r="W390" s="27"/>
      <c r="X390" s="27"/>
      <c r="Y390" s="27"/>
      <c r="Z390" s="27"/>
      <c r="AA390" s="94" t="s">
        <v>144</v>
      </c>
      <c r="AB390" s="96"/>
      <c r="AC390" s="43"/>
      <c r="AD390" s="43"/>
      <c r="AE390" s="174" t="s">
        <v>146</v>
      </c>
      <c r="AF390" s="3"/>
      <c r="AG390" s="27"/>
      <c r="AH390" s="27"/>
      <c r="AI390" s="44"/>
      <c r="AJ390" s="44"/>
      <c r="AK390" s="27"/>
      <c r="AL390" s="27"/>
      <c r="AM390" s="44"/>
      <c r="AN390" s="44"/>
      <c r="AO390" s="44"/>
      <c r="AP390" s="44"/>
      <c r="AQ390" s="7">
        <f t="shared" si="79"/>
        <v>0</v>
      </c>
      <c r="AR390" s="83">
        <f t="shared" si="86"/>
        <v>34</v>
      </c>
      <c r="AS390" s="8">
        <f t="shared" si="80"/>
        <v>0</v>
      </c>
    </row>
    <row r="391" spans="1:45">
      <c r="A391" s="138"/>
      <c r="B391" s="104"/>
      <c r="C391" s="55" t="s">
        <v>117</v>
      </c>
      <c r="D391" s="54"/>
      <c r="E391" s="4"/>
      <c r="F391" s="27"/>
      <c r="G391" s="27"/>
      <c r="H391" s="27"/>
      <c r="I391" s="4"/>
      <c r="J391" s="4"/>
      <c r="K391" s="4"/>
      <c r="L391" s="27"/>
      <c r="M391" s="27"/>
      <c r="N391" s="27"/>
      <c r="O391" s="27"/>
      <c r="P391" s="27"/>
      <c r="Q391" s="4"/>
      <c r="R391" s="4"/>
      <c r="S391" s="4"/>
      <c r="T391" s="27"/>
      <c r="U391" s="27"/>
      <c r="V391" s="27"/>
      <c r="W391" s="27"/>
      <c r="X391" s="27"/>
      <c r="Y391" s="27"/>
      <c r="Z391" s="27"/>
      <c r="AA391" s="27"/>
      <c r="AB391" s="4"/>
      <c r="AC391" s="95"/>
      <c r="AD391" s="4"/>
      <c r="AE391" s="4"/>
      <c r="AF391" s="3"/>
      <c r="AG391" s="27"/>
      <c r="AH391" s="27"/>
      <c r="AI391" s="44"/>
      <c r="AJ391" s="44"/>
      <c r="AK391" s="27"/>
      <c r="AL391" s="27"/>
      <c r="AM391" s="44"/>
      <c r="AN391" s="44"/>
      <c r="AO391" s="44"/>
      <c r="AP391" s="44"/>
      <c r="AQ391" s="7">
        <f t="shared" si="79"/>
        <v>0</v>
      </c>
      <c r="AR391" s="83">
        <f t="shared" si="86"/>
        <v>34</v>
      </c>
      <c r="AS391" s="8">
        <f t="shared" si="80"/>
        <v>0</v>
      </c>
    </row>
    <row r="392" spans="1:45">
      <c r="A392" s="138"/>
      <c r="B392" s="104"/>
      <c r="C392" s="55" t="s">
        <v>118</v>
      </c>
      <c r="D392" s="54"/>
      <c r="E392" s="4"/>
      <c r="F392" s="27"/>
      <c r="G392" s="27"/>
      <c r="H392" s="27"/>
      <c r="I392" s="4"/>
      <c r="J392" s="4"/>
      <c r="K392" s="4"/>
      <c r="L392" s="27"/>
      <c r="M392" s="27"/>
      <c r="N392" s="27"/>
      <c r="O392" s="27"/>
      <c r="P392" s="27"/>
      <c r="Q392" s="4"/>
      <c r="R392" s="4"/>
      <c r="S392" s="4"/>
      <c r="T392" s="27"/>
      <c r="U392" s="27"/>
      <c r="V392" s="27"/>
      <c r="W392" s="27"/>
      <c r="X392" s="27"/>
      <c r="Y392" s="27"/>
      <c r="Z392" s="27"/>
      <c r="AA392" s="27"/>
      <c r="AB392" s="95"/>
      <c r="AC392" s="95"/>
      <c r="AD392" s="4"/>
      <c r="AE392" s="4"/>
      <c r="AF392" s="3"/>
      <c r="AG392" s="27"/>
      <c r="AH392" s="27"/>
      <c r="AI392" s="44"/>
      <c r="AJ392" s="44"/>
      <c r="AK392" s="27"/>
      <c r="AL392" s="27"/>
      <c r="AM392" s="44"/>
      <c r="AN392" s="44"/>
      <c r="AO392" s="44"/>
      <c r="AP392" s="44"/>
      <c r="AQ392" s="7">
        <f t="shared" si="79"/>
        <v>0</v>
      </c>
      <c r="AR392" s="83">
        <f t="shared" si="86"/>
        <v>34</v>
      </c>
      <c r="AS392" s="8">
        <f t="shared" si="80"/>
        <v>0</v>
      </c>
    </row>
    <row r="393" spans="1:45">
      <c r="A393" s="138"/>
      <c r="B393" s="101" t="s">
        <v>28</v>
      </c>
      <c r="C393" s="55" t="s">
        <v>116</v>
      </c>
      <c r="D393" s="54"/>
      <c r="E393" s="4"/>
      <c r="F393" s="27"/>
      <c r="G393" s="27"/>
      <c r="H393" s="27"/>
      <c r="I393" s="95"/>
      <c r="J393" s="96"/>
      <c r="K393" s="94" t="s">
        <v>143</v>
      </c>
      <c r="L393" s="95"/>
      <c r="M393" s="95"/>
      <c r="N393" s="95"/>
      <c r="O393" s="95"/>
      <c r="P393" s="95"/>
      <c r="Q393" s="95"/>
      <c r="R393" s="96"/>
      <c r="S393" s="94" t="s">
        <v>144</v>
      </c>
      <c r="T393" s="95"/>
      <c r="U393" s="27"/>
      <c r="V393" s="27"/>
      <c r="W393" s="27"/>
      <c r="X393" s="27"/>
      <c r="Y393" s="27"/>
      <c r="Z393" s="27"/>
      <c r="AA393" s="27"/>
      <c r="AB393" s="96"/>
      <c r="AC393" s="94" t="s">
        <v>144</v>
      </c>
      <c r="AD393" s="4"/>
      <c r="AE393" s="174" t="s">
        <v>146</v>
      </c>
      <c r="AF393" s="3"/>
      <c r="AG393" s="27"/>
      <c r="AH393" s="27"/>
      <c r="AI393" s="44"/>
      <c r="AJ393" s="44"/>
      <c r="AK393" s="27"/>
      <c r="AL393" s="27"/>
      <c r="AM393" s="44"/>
      <c r="AN393" s="44"/>
      <c r="AO393" s="44"/>
      <c r="AP393" s="44"/>
      <c r="AQ393" s="7">
        <f t="shared" si="79"/>
        <v>0</v>
      </c>
      <c r="AR393" s="83">
        <f>34*2</f>
        <v>68</v>
      </c>
      <c r="AS393" s="8">
        <f t="shared" si="80"/>
        <v>0</v>
      </c>
    </row>
    <row r="394" spans="1:45">
      <c r="A394" s="138"/>
      <c r="B394" s="102"/>
      <c r="C394" s="55" t="s">
        <v>117</v>
      </c>
      <c r="D394" s="54"/>
      <c r="E394" s="4"/>
      <c r="F394" s="27"/>
      <c r="G394" s="27"/>
      <c r="H394" s="27"/>
      <c r="I394" s="27"/>
      <c r="J394" s="27"/>
      <c r="K394" s="4"/>
      <c r="L394" s="27"/>
      <c r="M394" s="27"/>
      <c r="N394" s="27"/>
      <c r="O394" s="27"/>
      <c r="P394" s="27"/>
      <c r="Q394" s="27"/>
      <c r="R394" s="27"/>
      <c r="S394" s="4"/>
      <c r="T394" s="27"/>
      <c r="U394" s="27"/>
      <c r="V394" s="27"/>
      <c r="W394" s="27"/>
      <c r="X394" s="27"/>
      <c r="Y394" s="27"/>
      <c r="Z394" s="27"/>
      <c r="AA394" s="27"/>
      <c r="AB394" s="95"/>
      <c r="AC394" s="95"/>
      <c r="AD394" s="27"/>
      <c r="AE394" s="27"/>
      <c r="AF394" s="27"/>
      <c r="AG394" s="27"/>
      <c r="AH394" s="27"/>
      <c r="AI394" s="44"/>
      <c r="AJ394" s="44"/>
      <c r="AK394" s="27"/>
      <c r="AL394" s="27"/>
      <c r="AM394" s="44"/>
      <c r="AN394" s="44"/>
      <c r="AO394" s="44"/>
      <c r="AP394" s="44"/>
      <c r="AQ394" s="7">
        <f t="shared" si="79"/>
        <v>0</v>
      </c>
      <c r="AR394" s="83">
        <f t="shared" ref="AR394:AR395" si="87">34*2</f>
        <v>68</v>
      </c>
      <c r="AS394" s="8">
        <f t="shared" si="80"/>
        <v>0</v>
      </c>
    </row>
    <row r="395" spans="1:45">
      <c r="A395" s="138"/>
      <c r="B395" s="103"/>
      <c r="C395" s="55" t="s">
        <v>118</v>
      </c>
      <c r="D395" s="54"/>
      <c r="E395" s="4"/>
      <c r="F395" s="27"/>
      <c r="G395" s="27"/>
      <c r="H395" s="27"/>
      <c r="I395" s="27"/>
      <c r="J395" s="27"/>
      <c r="K395" s="4"/>
      <c r="L395" s="27"/>
      <c r="M395" s="27"/>
      <c r="N395" s="27"/>
      <c r="O395" s="27"/>
      <c r="P395" s="27"/>
      <c r="Q395" s="27"/>
      <c r="R395" s="27"/>
      <c r="S395" s="4"/>
      <c r="T395" s="27"/>
      <c r="U395" s="27"/>
      <c r="V395" s="27"/>
      <c r="W395" s="27"/>
      <c r="X395" s="27"/>
      <c r="Y395" s="27"/>
      <c r="Z395" s="27"/>
      <c r="AA395" s="27"/>
      <c r="AB395" s="95"/>
      <c r="AC395" s="95"/>
      <c r="AD395" s="27"/>
      <c r="AE395" s="27"/>
      <c r="AF395" s="27"/>
      <c r="AG395" s="27"/>
      <c r="AH395" s="27"/>
      <c r="AI395" s="44"/>
      <c r="AJ395" s="44"/>
      <c r="AK395" s="27"/>
      <c r="AL395" s="27"/>
      <c r="AM395" s="44"/>
      <c r="AN395" s="44"/>
      <c r="AO395" s="44"/>
      <c r="AP395" s="44"/>
      <c r="AQ395" s="7">
        <f t="shared" si="79"/>
        <v>0</v>
      </c>
      <c r="AR395" s="83">
        <f t="shared" si="87"/>
        <v>68</v>
      </c>
      <c r="AS395" s="8">
        <f t="shared" si="80"/>
        <v>0</v>
      </c>
    </row>
    <row r="396" spans="1:45">
      <c r="A396" s="138"/>
      <c r="B396" s="101" t="s">
        <v>32</v>
      </c>
      <c r="C396" s="55" t="s">
        <v>116</v>
      </c>
      <c r="D396" s="54"/>
      <c r="E396" s="4"/>
      <c r="F396" s="27"/>
      <c r="G396" s="27"/>
      <c r="H396" s="27"/>
      <c r="I396" s="27"/>
      <c r="J396" s="27"/>
      <c r="K396" s="94" t="s">
        <v>143</v>
      </c>
      <c r="L396" s="27"/>
      <c r="M396" s="27"/>
      <c r="N396" s="27"/>
      <c r="O396" s="27"/>
      <c r="P396" s="27"/>
      <c r="Q396" s="27"/>
      <c r="R396" s="27"/>
      <c r="S396" s="94" t="s">
        <v>144</v>
      </c>
      <c r="T396" s="27"/>
      <c r="U396" s="27"/>
      <c r="V396" s="27"/>
      <c r="W396" s="27"/>
      <c r="X396" s="27"/>
      <c r="Y396" s="27"/>
      <c r="Z396" s="27"/>
      <c r="AA396" s="27"/>
      <c r="AB396" s="96"/>
      <c r="AC396" s="94" t="s">
        <v>144</v>
      </c>
      <c r="AD396" s="4"/>
      <c r="AE396" s="174" t="s">
        <v>146</v>
      </c>
      <c r="AF396" s="27"/>
      <c r="AG396" s="27"/>
      <c r="AH396" s="27"/>
      <c r="AI396" s="44"/>
      <c r="AJ396" s="44"/>
      <c r="AK396" s="27"/>
      <c r="AL396" s="27"/>
      <c r="AM396" s="44"/>
      <c r="AN396" s="44"/>
      <c r="AO396" s="44"/>
      <c r="AP396" s="44"/>
      <c r="AQ396" s="7">
        <f t="shared" si="79"/>
        <v>0</v>
      </c>
      <c r="AR396" s="83">
        <f>34*4</f>
        <v>136</v>
      </c>
      <c r="AS396" s="8">
        <f t="shared" si="80"/>
        <v>0</v>
      </c>
    </row>
    <row r="397" spans="1:45">
      <c r="A397" s="138"/>
      <c r="B397" s="102"/>
      <c r="C397" s="55" t="s">
        <v>117</v>
      </c>
      <c r="D397" s="54"/>
      <c r="E397" s="4"/>
      <c r="F397" s="27"/>
      <c r="G397" s="27"/>
      <c r="H397" s="27"/>
      <c r="I397" s="27"/>
      <c r="J397" s="27"/>
      <c r="K397" s="4"/>
      <c r="L397" s="27"/>
      <c r="M397" s="27"/>
      <c r="N397" s="27"/>
      <c r="O397" s="27"/>
      <c r="P397" s="27"/>
      <c r="Q397" s="27"/>
      <c r="R397" s="27"/>
      <c r="S397" s="4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44"/>
      <c r="AJ397" s="44"/>
      <c r="AK397" s="27"/>
      <c r="AL397" s="27"/>
      <c r="AM397" s="44"/>
      <c r="AN397" s="44"/>
      <c r="AO397" s="44"/>
      <c r="AP397" s="44"/>
      <c r="AQ397" s="7">
        <f t="shared" si="79"/>
        <v>0</v>
      </c>
      <c r="AR397" s="83">
        <f t="shared" ref="AR397:AR398" si="88">34*4</f>
        <v>136</v>
      </c>
      <c r="AS397" s="8">
        <f t="shared" si="80"/>
        <v>0</v>
      </c>
    </row>
    <row r="398" spans="1:45">
      <c r="A398" s="138"/>
      <c r="B398" s="103"/>
      <c r="C398" s="55" t="s">
        <v>118</v>
      </c>
      <c r="D398" s="54"/>
      <c r="E398" s="4"/>
      <c r="F398" s="27"/>
      <c r="G398" s="27"/>
      <c r="H398" s="27"/>
      <c r="I398" s="27"/>
      <c r="J398" s="27"/>
      <c r="K398" s="4"/>
      <c r="L398" s="27"/>
      <c r="M398" s="27"/>
      <c r="N398" s="27"/>
      <c r="O398" s="27"/>
      <c r="P398" s="27"/>
      <c r="Q398" s="27"/>
      <c r="R398" s="27"/>
      <c r="S398" s="4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44"/>
      <c r="AJ398" s="44"/>
      <c r="AK398" s="27"/>
      <c r="AL398" s="27"/>
      <c r="AM398" s="44"/>
      <c r="AN398" s="44"/>
      <c r="AO398" s="44"/>
      <c r="AP398" s="44"/>
      <c r="AQ398" s="7">
        <f t="shared" si="79"/>
        <v>0</v>
      </c>
      <c r="AR398" s="83">
        <f t="shared" si="88"/>
        <v>136</v>
      </c>
      <c r="AS398" s="8">
        <f t="shared" si="80"/>
        <v>0</v>
      </c>
    </row>
    <row r="399" spans="1:45">
      <c r="A399" s="138"/>
      <c r="B399" s="101" t="s">
        <v>30</v>
      </c>
      <c r="C399" s="55" t="s">
        <v>116</v>
      </c>
      <c r="D399" s="54"/>
      <c r="E399" s="4"/>
      <c r="F399" s="27"/>
      <c r="G399" s="27"/>
      <c r="H399" s="27"/>
      <c r="I399" s="27"/>
      <c r="J399" s="27"/>
      <c r="K399" s="94" t="s">
        <v>143</v>
      </c>
      <c r="L399" s="27"/>
      <c r="M399" s="27"/>
      <c r="N399" s="27"/>
      <c r="O399" s="27"/>
      <c r="P399" s="27"/>
      <c r="Q399" s="27"/>
      <c r="R399" s="27"/>
      <c r="S399" s="94" t="s">
        <v>143</v>
      </c>
      <c r="T399" s="27"/>
      <c r="U399" s="27"/>
      <c r="V399" s="27"/>
      <c r="W399" s="27"/>
      <c r="X399" s="27"/>
      <c r="Y399" s="27"/>
      <c r="Z399" s="27"/>
      <c r="AA399" s="27"/>
      <c r="AB399" s="27"/>
      <c r="AC399" s="94" t="s">
        <v>143</v>
      </c>
      <c r="AD399" s="27"/>
      <c r="AE399" s="174" t="s">
        <v>146</v>
      </c>
      <c r="AF399" s="27"/>
      <c r="AG399" s="27"/>
      <c r="AH399" s="27"/>
      <c r="AI399" s="44"/>
      <c r="AJ399" s="44"/>
      <c r="AK399" s="27"/>
      <c r="AL399" s="27"/>
      <c r="AM399" s="44"/>
      <c r="AN399" s="44"/>
      <c r="AO399" s="44"/>
      <c r="AP399" s="44"/>
      <c r="AQ399" s="7">
        <f t="shared" si="79"/>
        <v>0</v>
      </c>
      <c r="AR399" s="83">
        <f>34*1</f>
        <v>34</v>
      </c>
      <c r="AS399" s="8">
        <f t="shared" si="80"/>
        <v>0</v>
      </c>
    </row>
    <row r="400" spans="1:45">
      <c r="A400" s="138"/>
      <c r="B400" s="102"/>
      <c r="C400" s="55" t="s">
        <v>117</v>
      </c>
      <c r="D400" s="54"/>
      <c r="E400" s="4"/>
      <c r="F400" s="27"/>
      <c r="G400" s="27"/>
      <c r="H400" s="27"/>
      <c r="I400" s="27"/>
      <c r="J400" s="27"/>
      <c r="K400" s="4"/>
      <c r="L400" s="27"/>
      <c r="M400" s="27"/>
      <c r="N400" s="27"/>
      <c r="O400" s="27"/>
      <c r="P400" s="27"/>
      <c r="Q400" s="27"/>
      <c r="R400" s="27"/>
      <c r="S400" s="4"/>
      <c r="T400" s="27"/>
      <c r="U400" s="27"/>
      <c r="V400" s="27"/>
      <c r="W400" s="27"/>
      <c r="X400" s="27"/>
      <c r="Y400" s="27"/>
      <c r="Z400" s="27"/>
      <c r="AA400" s="27"/>
      <c r="AB400" s="27"/>
      <c r="AC400" s="4"/>
      <c r="AD400" s="27"/>
      <c r="AE400" s="27"/>
      <c r="AF400" s="27"/>
      <c r="AG400" s="27"/>
      <c r="AH400" s="27"/>
      <c r="AI400" s="44"/>
      <c r="AJ400" s="44"/>
      <c r="AK400" s="27"/>
      <c r="AL400" s="27"/>
      <c r="AM400" s="44"/>
      <c r="AN400" s="44"/>
      <c r="AO400" s="44"/>
      <c r="AP400" s="44"/>
      <c r="AQ400" s="7">
        <f t="shared" si="79"/>
        <v>0</v>
      </c>
      <c r="AR400" s="83">
        <f t="shared" ref="AR400:AR404" si="89">34*1</f>
        <v>34</v>
      </c>
      <c r="AS400" s="8">
        <f t="shared" si="80"/>
        <v>0</v>
      </c>
    </row>
    <row r="401" spans="1:45">
      <c r="A401" s="138"/>
      <c r="B401" s="103"/>
      <c r="C401" s="55" t="s">
        <v>118</v>
      </c>
      <c r="D401" s="54"/>
      <c r="E401" s="4"/>
      <c r="F401" s="27"/>
      <c r="G401" s="27"/>
      <c r="H401" s="27"/>
      <c r="I401" s="27"/>
      <c r="J401" s="27"/>
      <c r="K401" s="4"/>
      <c r="L401" s="27"/>
      <c r="M401" s="27"/>
      <c r="N401" s="27"/>
      <c r="O401" s="27"/>
      <c r="P401" s="27"/>
      <c r="Q401" s="27"/>
      <c r="R401" s="27"/>
      <c r="S401" s="4"/>
      <c r="T401" s="27"/>
      <c r="U401" s="27"/>
      <c r="V401" s="27"/>
      <c r="W401" s="27"/>
      <c r="X401" s="27"/>
      <c r="Y401" s="27"/>
      <c r="Z401" s="27"/>
      <c r="AA401" s="27"/>
      <c r="AB401" s="27"/>
      <c r="AC401" s="4"/>
      <c r="AD401" s="27"/>
      <c r="AE401" s="27"/>
      <c r="AF401" s="27"/>
      <c r="AG401" s="27"/>
      <c r="AH401" s="27"/>
      <c r="AI401" s="44"/>
      <c r="AJ401" s="44"/>
      <c r="AK401" s="27"/>
      <c r="AL401" s="27"/>
      <c r="AM401" s="44"/>
      <c r="AN401" s="44"/>
      <c r="AO401" s="44"/>
      <c r="AP401" s="44"/>
      <c r="AQ401" s="7">
        <f t="shared" si="79"/>
        <v>0</v>
      </c>
      <c r="AR401" s="83">
        <f t="shared" si="89"/>
        <v>34</v>
      </c>
      <c r="AS401" s="8">
        <f t="shared" si="80"/>
        <v>0</v>
      </c>
    </row>
    <row r="402" spans="1:45">
      <c r="A402" s="138"/>
      <c r="B402" s="104" t="s">
        <v>109</v>
      </c>
      <c r="C402" s="55" t="s">
        <v>116</v>
      </c>
      <c r="D402" s="54"/>
      <c r="E402" s="4"/>
      <c r="F402" s="27"/>
      <c r="G402" s="27"/>
      <c r="H402" s="27"/>
      <c r="I402" s="27"/>
      <c r="J402" s="27"/>
      <c r="K402" s="94" t="s">
        <v>143</v>
      </c>
      <c r="L402" s="27"/>
      <c r="M402" s="27"/>
      <c r="N402" s="27"/>
      <c r="O402" s="27"/>
      <c r="P402" s="27"/>
      <c r="Q402" s="27"/>
      <c r="R402" s="27"/>
      <c r="S402" s="94" t="s">
        <v>143</v>
      </c>
      <c r="T402" s="27"/>
      <c r="U402" s="27"/>
      <c r="V402" s="27"/>
      <c r="W402" s="27"/>
      <c r="X402" s="27"/>
      <c r="Y402" s="27"/>
      <c r="Z402" s="27"/>
      <c r="AA402" s="27"/>
      <c r="AB402" s="27"/>
      <c r="AC402" s="94" t="s">
        <v>143</v>
      </c>
      <c r="AD402" s="27"/>
      <c r="AE402" s="27"/>
      <c r="AF402" s="27"/>
      <c r="AG402" s="27"/>
      <c r="AH402" s="27"/>
      <c r="AI402" s="44"/>
      <c r="AJ402" s="44"/>
      <c r="AK402" s="27"/>
      <c r="AL402" s="27"/>
      <c r="AM402" s="44"/>
      <c r="AN402" s="44"/>
      <c r="AO402" s="44"/>
      <c r="AP402" s="44"/>
      <c r="AQ402" s="7">
        <f t="shared" si="79"/>
        <v>0</v>
      </c>
      <c r="AR402" s="83">
        <f t="shared" si="89"/>
        <v>34</v>
      </c>
      <c r="AS402" s="8">
        <f t="shared" si="80"/>
        <v>0</v>
      </c>
    </row>
    <row r="403" spans="1:45">
      <c r="A403" s="138"/>
      <c r="B403" s="104"/>
      <c r="C403" s="55" t="s">
        <v>117</v>
      </c>
      <c r="D403" s="54"/>
      <c r="E403" s="4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4"/>
      <c r="AJ403" s="44"/>
      <c r="AK403" s="27"/>
      <c r="AL403" s="27"/>
      <c r="AM403" s="44"/>
      <c r="AN403" s="44"/>
      <c r="AO403" s="44"/>
      <c r="AP403" s="44"/>
      <c r="AQ403" s="7">
        <f t="shared" si="79"/>
        <v>0</v>
      </c>
      <c r="AR403" s="83">
        <f t="shared" si="89"/>
        <v>34</v>
      </c>
      <c r="AS403" s="8">
        <f t="shared" si="80"/>
        <v>0</v>
      </c>
    </row>
    <row r="404" spans="1:45">
      <c r="A404" s="138"/>
      <c r="B404" s="104"/>
      <c r="C404" s="55" t="s">
        <v>118</v>
      </c>
      <c r="D404" s="54"/>
      <c r="E404" s="4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4"/>
      <c r="AJ404" s="44"/>
      <c r="AK404" s="27"/>
      <c r="AL404" s="27"/>
      <c r="AM404" s="44"/>
      <c r="AN404" s="44"/>
      <c r="AO404" s="44"/>
      <c r="AP404" s="44"/>
      <c r="AQ404" s="7">
        <f t="shared" si="79"/>
        <v>0</v>
      </c>
      <c r="AR404" s="83">
        <f t="shared" si="89"/>
        <v>34</v>
      </c>
      <c r="AS404" s="8">
        <f t="shared" si="80"/>
        <v>0</v>
      </c>
    </row>
    <row r="405" spans="1:45">
      <c r="A405" s="138"/>
      <c r="B405" s="104" t="s">
        <v>74</v>
      </c>
      <c r="C405" s="55" t="s">
        <v>116</v>
      </c>
      <c r="D405" s="54"/>
      <c r="E405" s="4"/>
      <c r="F405" s="27"/>
      <c r="G405" s="27"/>
      <c r="H405" s="27"/>
      <c r="I405" s="27"/>
      <c r="J405" s="27"/>
      <c r="K405" s="94" t="s">
        <v>143</v>
      </c>
      <c r="L405" s="27"/>
      <c r="M405" s="27"/>
      <c r="N405" s="27"/>
      <c r="O405" s="27"/>
      <c r="P405" s="27"/>
      <c r="Q405" s="27"/>
      <c r="R405" s="27"/>
      <c r="S405" s="94" t="s">
        <v>143</v>
      </c>
      <c r="T405" s="27"/>
      <c r="U405" s="27"/>
      <c r="V405" s="27"/>
      <c r="W405" s="27"/>
      <c r="X405" s="27"/>
      <c r="Y405" s="27"/>
      <c r="Z405" s="27"/>
      <c r="AA405" s="27"/>
      <c r="AB405" s="27"/>
      <c r="AC405" s="94" t="s">
        <v>143</v>
      </c>
      <c r="AD405" s="27"/>
      <c r="AE405" s="27"/>
      <c r="AF405" s="27"/>
      <c r="AG405" s="27"/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79"/>
        <v>0</v>
      </c>
      <c r="AR405" s="83">
        <f>34*2</f>
        <v>68</v>
      </c>
      <c r="AS405" s="8">
        <f t="shared" si="80"/>
        <v>0</v>
      </c>
    </row>
    <row r="406" spans="1:45">
      <c r="A406" s="138"/>
      <c r="B406" s="104"/>
      <c r="C406" s="55" t="s">
        <v>117</v>
      </c>
      <c r="D406" s="54"/>
      <c r="E406" s="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43"/>
      <c r="T406" s="27"/>
      <c r="U406" s="27"/>
      <c r="V406" s="27"/>
      <c r="W406" s="27"/>
      <c r="X406" s="27"/>
      <c r="Y406" s="27"/>
      <c r="Z406" s="27"/>
      <c r="AA406" s="27"/>
      <c r="AB406" s="27"/>
      <c r="AC406" s="43"/>
      <c r="AD406" s="27"/>
      <c r="AE406" s="27"/>
      <c r="AF406" s="27"/>
      <c r="AG406" s="27"/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79"/>
        <v>0</v>
      </c>
      <c r="AR406" s="83">
        <f t="shared" ref="AR406:AR407" si="90">34*2</f>
        <v>68</v>
      </c>
      <c r="AS406" s="8">
        <f t="shared" si="80"/>
        <v>0</v>
      </c>
    </row>
    <row r="407" spans="1:45">
      <c r="A407" s="138"/>
      <c r="B407" s="104"/>
      <c r="C407" s="55" t="s">
        <v>118</v>
      </c>
      <c r="D407" s="54"/>
      <c r="E407" s="4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43"/>
      <c r="T407" s="27"/>
      <c r="U407" s="27"/>
      <c r="V407" s="27"/>
      <c r="W407" s="27"/>
      <c r="X407" s="27"/>
      <c r="Y407" s="27"/>
      <c r="Z407" s="27"/>
      <c r="AA407" s="27"/>
      <c r="AB407" s="95"/>
      <c r="AC407" s="175"/>
      <c r="AD407" s="95"/>
      <c r="AE407" s="27"/>
      <c r="AF407" s="27"/>
      <c r="AG407" s="27"/>
      <c r="AH407" s="27"/>
      <c r="AI407" s="44"/>
      <c r="AJ407" s="44"/>
      <c r="AK407" s="27"/>
      <c r="AL407" s="27"/>
      <c r="AM407" s="44"/>
      <c r="AN407" s="44"/>
      <c r="AO407" s="44"/>
      <c r="AP407" s="44"/>
      <c r="AQ407" s="7">
        <f t="shared" si="79"/>
        <v>0</v>
      </c>
      <c r="AR407" s="83">
        <f t="shared" si="90"/>
        <v>68</v>
      </c>
      <c r="AS407" s="8">
        <f t="shared" si="80"/>
        <v>0</v>
      </c>
    </row>
    <row r="408" spans="1:45" ht="14.25" customHeight="1">
      <c r="A408" s="138"/>
      <c r="B408" s="101" t="s">
        <v>120</v>
      </c>
      <c r="C408" s="55" t="s">
        <v>116</v>
      </c>
      <c r="D408" s="54"/>
      <c r="E408" s="4"/>
      <c r="F408" s="27"/>
      <c r="G408" s="27"/>
      <c r="H408" s="27"/>
      <c r="I408" s="27"/>
      <c r="J408" s="27"/>
      <c r="K408" s="94" t="s">
        <v>143</v>
      </c>
      <c r="L408" s="27"/>
      <c r="M408" s="27"/>
      <c r="N408" s="27"/>
      <c r="O408" s="27"/>
      <c r="P408" s="27"/>
      <c r="Q408" s="27"/>
      <c r="R408" s="27"/>
      <c r="S408" s="94" t="s">
        <v>143</v>
      </c>
      <c r="T408" s="27"/>
      <c r="U408" s="27"/>
      <c r="V408" s="27"/>
      <c r="W408" s="27"/>
      <c r="X408" s="27"/>
      <c r="Y408" s="27"/>
      <c r="Z408" s="27"/>
      <c r="AA408" s="27"/>
      <c r="AB408" s="95"/>
      <c r="AC408" s="96"/>
      <c r="AD408" s="95"/>
      <c r="AE408" s="27"/>
      <c r="AF408" s="94" t="s">
        <v>143</v>
      </c>
      <c r="AG408" s="27"/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79"/>
        <v>0</v>
      </c>
      <c r="AR408" s="83">
        <f>34*1</f>
        <v>34</v>
      </c>
      <c r="AS408" s="8">
        <f t="shared" si="80"/>
        <v>0</v>
      </c>
    </row>
    <row r="409" spans="1:45">
      <c r="A409" s="138"/>
      <c r="B409" s="102"/>
      <c r="C409" s="55" t="s">
        <v>117</v>
      </c>
      <c r="D409" s="54"/>
      <c r="E409" s="4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79"/>
        <v>0</v>
      </c>
      <c r="AR409" s="83">
        <f t="shared" ref="AR409:AR410" si="91">34*1</f>
        <v>34</v>
      </c>
      <c r="AS409" s="8">
        <f t="shared" si="80"/>
        <v>0</v>
      </c>
    </row>
    <row r="410" spans="1:45">
      <c r="A410" s="138"/>
      <c r="B410" s="103"/>
      <c r="C410" s="55" t="s">
        <v>118</v>
      </c>
      <c r="D410" s="54"/>
      <c r="E410" s="4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44"/>
      <c r="AK410" s="27"/>
      <c r="AL410" s="27"/>
      <c r="AM410" s="44"/>
      <c r="AN410" s="44"/>
      <c r="AO410" s="44"/>
      <c r="AP410" s="44"/>
      <c r="AQ410" s="7">
        <f t="shared" si="79"/>
        <v>0</v>
      </c>
      <c r="AR410" s="83">
        <f t="shared" si="91"/>
        <v>34</v>
      </c>
      <c r="AS410" s="8">
        <f t="shared" si="80"/>
        <v>0</v>
      </c>
    </row>
    <row r="411" spans="1:45" ht="23.25" customHeight="1">
      <c r="A411" s="69"/>
      <c r="B411" s="70"/>
      <c r="C411" s="70"/>
      <c r="D411" s="70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9"/>
      <c r="AN411" s="69"/>
      <c r="AO411" s="69"/>
      <c r="AP411" s="69"/>
      <c r="AQ411" s="69"/>
      <c r="AR411" s="69"/>
      <c r="AS411" s="69"/>
    </row>
    <row r="412" spans="1:45" ht="124.5" customHeight="1">
      <c r="A412" s="142" t="s">
        <v>42</v>
      </c>
      <c r="B412" s="143"/>
      <c r="C412" s="143"/>
      <c r="D412" s="144"/>
      <c r="E412" s="105" t="s">
        <v>40</v>
      </c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39" t="s">
        <v>20</v>
      </c>
      <c r="AR412" s="139" t="s">
        <v>22</v>
      </c>
      <c r="AS412" s="140" t="s">
        <v>21</v>
      </c>
    </row>
    <row r="413" spans="1:45" ht="12" customHeight="1">
      <c r="A413" s="117" t="s">
        <v>0</v>
      </c>
      <c r="B413" s="133"/>
      <c r="C413" s="118"/>
      <c r="D413" s="23" t="s">
        <v>18</v>
      </c>
      <c r="E413" s="104" t="s">
        <v>1</v>
      </c>
      <c r="F413" s="104"/>
      <c r="G413" s="104"/>
      <c r="H413" s="104"/>
      <c r="I413" s="104" t="s">
        <v>2</v>
      </c>
      <c r="J413" s="104"/>
      <c r="K413" s="104"/>
      <c r="L413" s="104"/>
      <c r="M413" s="104" t="s">
        <v>3</v>
      </c>
      <c r="N413" s="104"/>
      <c r="O413" s="104"/>
      <c r="P413" s="104"/>
      <c r="Q413" s="104" t="s">
        <v>4</v>
      </c>
      <c r="R413" s="104"/>
      <c r="S413" s="104"/>
      <c r="T413" s="104"/>
      <c r="U413" s="104" t="s">
        <v>5</v>
      </c>
      <c r="V413" s="104"/>
      <c r="W413" s="104"/>
      <c r="X413" s="104" t="s">
        <v>6</v>
      </c>
      <c r="Y413" s="104"/>
      <c r="Z413" s="104"/>
      <c r="AA413" s="104"/>
      <c r="AB413" s="104" t="s">
        <v>7</v>
      </c>
      <c r="AC413" s="104"/>
      <c r="AD413" s="104"/>
      <c r="AE413" s="104" t="s">
        <v>8</v>
      </c>
      <c r="AF413" s="104"/>
      <c r="AG413" s="104"/>
      <c r="AH413" s="104"/>
      <c r="AI413" s="104"/>
      <c r="AJ413" s="104" t="s">
        <v>9</v>
      </c>
      <c r="AK413" s="104"/>
      <c r="AL413" s="104"/>
      <c r="AM413" s="104" t="s">
        <v>10</v>
      </c>
      <c r="AN413" s="104"/>
      <c r="AO413" s="104"/>
      <c r="AP413" s="104"/>
      <c r="AQ413" s="139"/>
      <c r="AR413" s="139"/>
      <c r="AS413" s="140"/>
    </row>
    <row r="414" spans="1:45" hidden="1">
      <c r="A414" s="119"/>
      <c r="B414" s="134"/>
      <c r="C414" s="120"/>
      <c r="D414" s="23" t="s">
        <v>19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39"/>
      <c r="AR414" s="139"/>
      <c r="AS414" s="140"/>
    </row>
    <row r="415" spans="1:45">
      <c r="A415" s="138" t="s">
        <v>25</v>
      </c>
      <c r="B415" s="101" t="s">
        <v>13</v>
      </c>
      <c r="C415" s="60" t="s">
        <v>121</v>
      </c>
      <c r="D415" s="54"/>
      <c r="E415" s="27"/>
      <c r="F415" s="27"/>
      <c r="G415" s="27"/>
      <c r="H415" s="27"/>
      <c r="I415" s="94" t="s">
        <v>144</v>
      </c>
      <c r="J415" s="4"/>
      <c r="K415" s="4"/>
      <c r="L415" s="27"/>
      <c r="M415" s="27"/>
      <c r="N415" s="27"/>
      <c r="O415" s="27"/>
      <c r="P415" s="27"/>
      <c r="Q415" s="94" t="s">
        <v>144</v>
      </c>
      <c r="R415" s="4"/>
      <c r="S415" s="4"/>
      <c r="T415" s="27"/>
      <c r="U415" s="27"/>
      <c r="V415" s="27"/>
      <c r="W415" s="27"/>
      <c r="X415" s="27"/>
      <c r="Y415" s="27"/>
      <c r="Z415" s="27"/>
      <c r="AA415" s="27"/>
      <c r="AB415" s="94" t="s">
        <v>144</v>
      </c>
      <c r="AC415" s="43"/>
      <c r="AD415" s="27"/>
      <c r="AE415" s="27"/>
      <c r="AF415" s="27"/>
      <c r="AG415" s="27"/>
      <c r="AH415" s="27"/>
      <c r="AI415" s="27"/>
      <c r="AJ415" s="27"/>
      <c r="AK415" s="27"/>
      <c r="AL415" s="27"/>
      <c r="AM415" s="44"/>
      <c r="AN415" s="44"/>
      <c r="AO415" s="44"/>
      <c r="AP415" s="44"/>
      <c r="AQ415" s="7">
        <f t="shared" ref="AQ415:AQ459" si="92">SUM(E415:AP415)</f>
        <v>0</v>
      </c>
      <c r="AR415" s="83">
        <f>34*2</f>
        <v>68</v>
      </c>
      <c r="AS415" s="8">
        <f t="shared" ref="AS415:AS459" si="93">AQ415/AR415</f>
        <v>0</v>
      </c>
    </row>
    <row r="416" spans="1:45">
      <c r="A416" s="138"/>
      <c r="B416" s="102"/>
      <c r="C416" s="60" t="s">
        <v>122</v>
      </c>
      <c r="D416" s="54"/>
      <c r="E416" s="27"/>
      <c r="F416" s="27"/>
      <c r="G416" s="27"/>
      <c r="H416" s="27"/>
      <c r="I416" s="4"/>
      <c r="J416" s="4"/>
      <c r="K416" s="4"/>
      <c r="L416" s="27"/>
      <c r="M416" s="27"/>
      <c r="N416" s="27"/>
      <c r="O416" s="27"/>
      <c r="P416" s="27"/>
      <c r="Q416" s="4"/>
      <c r="R416" s="4"/>
      <c r="S416" s="4"/>
      <c r="T416" s="27"/>
      <c r="U416" s="27"/>
      <c r="V416" s="27"/>
      <c r="W416" s="27"/>
      <c r="X416" s="27"/>
      <c r="Y416" s="27"/>
      <c r="Z416" s="27"/>
      <c r="AA416" s="27"/>
      <c r="AB416" s="4"/>
      <c r="AC416" s="4"/>
      <c r="AD416" s="27"/>
      <c r="AE416" s="27"/>
      <c r="AF416" s="27"/>
      <c r="AG416" s="27"/>
      <c r="AH416" s="27"/>
      <c r="AI416" s="27"/>
      <c r="AJ416" s="27"/>
      <c r="AK416" s="27"/>
      <c r="AL416" s="27"/>
      <c r="AM416" s="44"/>
      <c r="AN416" s="44"/>
      <c r="AO416" s="44"/>
      <c r="AP416" s="44"/>
      <c r="AQ416" s="7">
        <f t="shared" si="92"/>
        <v>0</v>
      </c>
      <c r="AR416" s="83">
        <f t="shared" ref="AR416:AR417" si="94">34*2</f>
        <v>68</v>
      </c>
      <c r="AS416" s="8">
        <f t="shared" si="93"/>
        <v>0</v>
      </c>
    </row>
    <row r="417" spans="1:45">
      <c r="A417" s="138"/>
      <c r="B417" s="103"/>
      <c r="C417" s="60" t="s">
        <v>123</v>
      </c>
      <c r="D417" s="54"/>
      <c r="E417" s="27"/>
      <c r="F417" s="27"/>
      <c r="G417" s="27"/>
      <c r="H417" s="27"/>
      <c r="I417" s="4"/>
      <c r="J417" s="4"/>
      <c r="K417" s="4"/>
      <c r="L417" s="27"/>
      <c r="M417" s="27"/>
      <c r="N417" s="27"/>
      <c r="O417" s="27"/>
      <c r="P417" s="27"/>
      <c r="Q417" s="4"/>
      <c r="R417" s="4"/>
      <c r="S417" s="4"/>
      <c r="T417" s="27"/>
      <c r="U417" s="27"/>
      <c r="V417" s="27"/>
      <c r="W417" s="27"/>
      <c r="X417" s="27"/>
      <c r="Y417" s="27"/>
      <c r="Z417" s="27"/>
      <c r="AA417" s="27"/>
      <c r="AB417" s="4"/>
      <c r="AC417" s="4"/>
      <c r="AD417" s="27"/>
      <c r="AE417" s="27"/>
      <c r="AF417" s="27"/>
      <c r="AG417" s="27"/>
      <c r="AH417" s="27"/>
      <c r="AI417" s="27"/>
      <c r="AJ417" s="27"/>
      <c r="AK417" s="27"/>
      <c r="AL417" s="27"/>
      <c r="AM417" s="44"/>
      <c r="AN417" s="44"/>
      <c r="AO417" s="44"/>
      <c r="AP417" s="44"/>
      <c r="AQ417" s="7">
        <f t="shared" si="92"/>
        <v>0</v>
      </c>
      <c r="AR417" s="83">
        <f t="shared" si="94"/>
        <v>68</v>
      </c>
      <c r="AS417" s="8">
        <f t="shared" si="93"/>
        <v>0</v>
      </c>
    </row>
    <row r="418" spans="1:45">
      <c r="A418" s="138"/>
      <c r="B418" s="101" t="s">
        <v>27</v>
      </c>
      <c r="C418" s="60" t="s">
        <v>121</v>
      </c>
      <c r="D418" s="54"/>
      <c r="E418" s="27"/>
      <c r="F418" s="27"/>
      <c r="G418" s="27"/>
      <c r="H418" s="27"/>
      <c r="I418" s="94" t="s">
        <v>144</v>
      </c>
      <c r="J418" s="27"/>
      <c r="K418" s="27"/>
      <c r="L418" s="27"/>
      <c r="M418" s="27"/>
      <c r="N418" s="27"/>
      <c r="O418" s="27"/>
      <c r="P418" s="27"/>
      <c r="Q418" s="94" t="s">
        <v>144</v>
      </c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94" t="s">
        <v>144</v>
      </c>
      <c r="AC418" s="43"/>
      <c r="AD418" s="27"/>
      <c r="AE418" s="27"/>
      <c r="AF418" s="27"/>
      <c r="AG418" s="27"/>
      <c r="AH418" s="27"/>
      <c r="AI418" s="27"/>
      <c r="AJ418" s="27"/>
      <c r="AK418" s="27"/>
      <c r="AL418" s="27"/>
      <c r="AM418" s="44"/>
      <c r="AN418" s="44"/>
      <c r="AO418" s="44"/>
      <c r="AP418" s="44"/>
      <c r="AQ418" s="7">
        <f t="shared" si="92"/>
        <v>0</v>
      </c>
      <c r="AR418" s="83">
        <f>34*3</f>
        <v>102</v>
      </c>
      <c r="AS418" s="8">
        <f t="shared" si="93"/>
        <v>0</v>
      </c>
    </row>
    <row r="419" spans="1:45">
      <c r="A419" s="138"/>
      <c r="B419" s="102"/>
      <c r="C419" s="60" t="s">
        <v>122</v>
      </c>
      <c r="D419" s="59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44"/>
      <c r="AN419" s="44"/>
      <c r="AO419" s="44"/>
      <c r="AP419" s="44"/>
      <c r="AQ419" s="7">
        <f t="shared" si="92"/>
        <v>0</v>
      </c>
      <c r="AR419" s="83">
        <f t="shared" ref="AR419:AR423" si="95">34*3</f>
        <v>102</v>
      </c>
      <c r="AS419" s="8">
        <f t="shared" si="93"/>
        <v>0</v>
      </c>
    </row>
    <row r="420" spans="1:45">
      <c r="A420" s="138"/>
      <c r="B420" s="103"/>
      <c r="C420" s="60" t="s">
        <v>123</v>
      </c>
      <c r="D420" s="54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44"/>
      <c r="AN420" s="44"/>
      <c r="AO420" s="44"/>
      <c r="AP420" s="44"/>
      <c r="AQ420" s="7">
        <f t="shared" si="92"/>
        <v>0</v>
      </c>
      <c r="AR420" s="83">
        <f t="shared" si="95"/>
        <v>102</v>
      </c>
      <c r="AS420" s="8">
        <f t="shared" si="93"/>
        <v>0</v>
      </c>
    </row>
    <row r="421" spans="1:45">
      <c r="A421" s="138"/>
      <c r="B421" s="101" t="s">
        <v>12</v>
      </c>
      <c r="C421" s="60" t="s">
        <v>121</v>
      </c>
      <c r="D421" s="59"/>
      <c r="E421" s="27"/>
      <c r="F421" s="27"/>
      <c r="G421" s="27"/>
      <c r="H421" s="27"/>
      <c r="I421" s="94" t="s">
        <v>144</v>
      </c>
      <c r="J421" s="27"/>
      <c r="K421" s="27"/>
      <c r="L421" s="27"/>
      <c r="M421" s="27"/>
      <c r="N421" s="27"/>
      <c r="O421" s="27"/>
      <c r="P421" s="27"/>
      <c r="Q421" s="94" t="s">
        <v>144</v>
      </c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94" t="s">
        <v>144</v>
      </c>
      <c r="AC421" s="43"/>
      <c r="AD421" s="27"/>
      <c r="AE421" s="27"/>
      <c r="AF421" s="27"/>
      <c r="AG421" s="27"/>
      <c r="AH421" s="27"/>
      <c r="AI421" s="27"/>
      <c r="AJ421" s="27"/>
      <c r="AK421" s="27"/>
      <c r="AL421" s="27"/>
      <c r="AM421" s="44"/>
      <c r="AN421" s="44"/>
      <c r="AO421" s="44"/>
      <c r="AP421" s="44"/>
      <c r="AQ421" s="7">
        <f t="shared" si="92"/>
        <v>0</v>
      </c>
      <c r="AR421" s="83">
        <f t="shared" si="95"/>
        <v>102</v>
      </c>
      <c r="AS421" s="8">
        <f t="shared" si="93"/>
        <v>0</v>
      </c>
    </row>
    <row r="422" spans="1:45">
      <c r="A422" s="138"/>
      <c r="B422" s="102"/>
      <c r="C422" s="60" t="s">
        <v>122</v>
      </c>
      <c r="D422" s="54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44"/>
      <c r="AN422" s="44"/>
      <c r="AO422" s="44"/>
      <c r="AP422" s="44"/>
      <c r="AQ422" s="7">
        <f t="shared" si="92"/>
        <v>0</v>
      </c>
      <c r="AR422" s="83">
        <f t="shared" si="95"/>
        <v>102</v>
      </c>
      <c r="AS422" s="8">
        <f t="shared" si="93"/>
        <v>0</v>
      </c>
    </row>
    <row r="423" spans="1:45">
      <c r="A423" s="138"/>
      <c r="B423" s="103"/>
      <c r="C423" s="60" t="s">
        <v>123</v>
      </c>
      <c r="D423" s="54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96"/>
      <c r="AC423" s="175"/>
      <c r="AD423" s="27"/>
      <c r="AE423" s="27"/>
      <c r="AF423" s="27"/>
      <c r="AG423" s="27"/>
      <c r="AH423" s="27"/>
      <c r="AI423" s="27"/>
      <c r="AJ423" s="27"/>
      <c r="AK423" s="27"/>
      <c r="AL423" s="27"/>
      <c r="AM423" s="44"/>
      <c r="AN423" s="44"/>
      <c r="AO423" s="44"/>
      <c r="AP423" s="44"/>
      <c r="AQ423" s="7">
        <f t="shared" si="92"/>
        <v>0</v>
      </c>
      <c r="AR423" s="83">
        <f t="shared" si="95"/>
        <v>102</v>
      </c>
      <c r="AS423" s="8">
        <f t="shared" si="93"/>
        <v>0</v>
      </c>
    </row>
    <row r="424" spans="1:45">
      <c r="A424" s="138"/>
      <c r="B424" s="101" t="s">
        <v>119</v>
      </c>
      <c r="C424" s="60" t="s">
        <v>121</v>
      </c>
      <c r="D424" s="54"/>
      <c r="E424" s="27"/>
      <c r="F424" s="27"/>
      <c r="G424" s="27"/>
      <c r="H424" s="45"/>
      <c r="I424" s="94" t="s">
        <v>144</v>
      </c>
      <c r="J424" s="27"/>
      <c r="K424" s="27"/>
      <c r="L424" s="27"/>
      <c r="M424" s="27"/>
      <c r="N424" s="27"/>
      <c r="O424" s="27"/>
      <c r="P424" s="27"/>
      <c r="Q424" s="94" t="s">
        <v>144</v>
      </c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94" t="s">
        <v>144</v>
      </c>
      <c r="AC424" s="43"/>
      <c r="AD424" s="27"/>
      <c r="AE424" s="27"/>
      <c r="AF424" s="27"/>
      <c r="AG424" s="27"/>
      <c r="AH424" s="27"/>
      <c r="AI424" s="27"/>
      <c r="AJ424" s="27"/>
      <c r="AK424" s="27"/>
      <c r="AL424" s="27"/>
      <c r="AM424" s="44"/>
      <c r="AN424" s="44"/>
      <c r="AO424" s="44"/>
      <c r="AP424" s="44"/>
      <c r="AQ424" s="7">
        <f t="shared" si="92"/>
        <v>0</v>
      </c>
      <c r="AR424" s="83">
        <f>34*4</f>
        <v>136</v>
      </c>
      <c r="AS424" s="8">
        <f t="shared" si="93"/>
        <v>0</v>
      </c>
    </row>
    <row r="425" spans="1:45">
      <c r="A425" s="138"/>
      <c r="B425" s="102"/>
      <c r="C425" s="60" t="s">
        <v>122</v>
      </c>
      <c r="D425" s="82"/>
      <c r="E425" s="27"/>
      <c r="F425" s="27"/>
      <c r="G425" s="27"/>
      <c r="H425" s="43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44"/>
      <c r="AN425" s="44"/>
      <c r="AO425" s="44"/>
      <c r="AP425" s="44"/>
      <c r="AQ425" s="7">
        <f t="shared" si="92"/>
        <v>0</v>
      </c>
      <c r="AR425" s="83">
        <f t="shared" ref="AR425:AR426" si="96">34*4</f>
        <v>136</v>
      </c>
      <c r="AS425" s="8">
        <f t="shared" si="93"/>
        <v>0</v>
      </c>
    </row>
    <row r="426" spans="1:45">
      <c r="A426" s="138"/>
      <c r="B426" s="103"/>
      <c r="C426" s="60" t="s">
        <v>123</v>
      </c>
      <c r="D426" s="54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44"/>
      <c r="AJ426" s="44"/>
      <c r="AK426" s="27"/>
      <c r="AL426" s="27"/>
      <c r="AM426" s="44"/>
      <c r="AN426" s="44"/>
      <c r="AO426" s="44"/>
      <c r="AP426" s="44"/>
      <c r="AQ426" s="7">
        <f t="shared" si="92"/>
        <v>0</v>
      </c>
      <c r="AR426" s="83">
        <f t="shared" si="96"/>
        <v>136</v>
      </c>
      <c r="AS426" s="8">
        <f t="shared" si="93"/>
        <v>0</v>
      </c>
    </row>
    <row r="427" spans="1:45">
      <c r="A427" s="138"/>
      <c r="B427" s="101" t="s">
        <v>101</v>
      </c>
      <c r="C427" s="60" t="s">
        <v>121</v>
      </c>
      <c r="D427" s="54"/>
      <c r="E427" s="27"/>
      <c r="F427" s="27"/>
      <c r="G427" s="27"/>
      <c r="H427" s="27"/>
      <c r="I427" s="94" t="s">
        <v>144</v>
      </c>
      <c r="J427" s="27"/>
      <c r="K427" s="27"/>
      <c r="L427" s="27"/>
      <c r="M427" s="27"/>
      <c r="N427" s="27"/>
      <c r="O427" s="27"/>
      <c r="P427" s="27"/>
      <c r="Q427" s="94" t="s">
        <v>144</v>
      </c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94" t="s">
        <v>144</v>
      </c>
      <c r="AC427" s="43"/>
      <c r="AD427" s="27"/>
      <c r="AE427" s="27"/>
      <c r="AF427" s="27"/>
      <c r="AG427" s="27"/>
      <c r="AH427" s="27"/>
      <c r="AI427" s="44"/>
      <c r="AJ427" s="44"/>
      <c r="AK427" s="27"/>
      <c r="AL427" s="27"/>
      <c r="AM427" s="44"/>
      <c r="AN427" s="44"/>
      <c r="AO427" s="44"/>
      <c r="AP427" s="44"/>
      <c r="AQ427" s="7">
        <f t="shared" si="92"/>
        <v>0</v>
      </c>
      <c r="AR427" s="83">
        <f>34*3</f>
        <v>102</v>
      </c>
      <c r="AS427" s="8">
        <f t="shared" si="93"/>
        <v>0</v>
      </c>
    </row>
    <row r="428" spans="1:45">
      <c r="A428" s="138"/>
      <c r="B428" s="102"/>
      <c r="C428" s="60" t="s">
        <v>122</v>
      </c>
      <c r="D428" s="54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4"/>
      <c r="AJ428" s="44"/>
      <c r="AK428" s="27"/>
      <c r="AL428" s="27"/>
      <c r="AM428" s="44"/>
      <c r="AN428" s="44"/>
      <c r="AO428" s="44"/>
      <c r="AP428" s="44"/>
      <c r="AQ428" s="7">
        <f t="shared" si="92"/>
        <v>0</v>
      </c>
      <c r="AR428" s="83">
        <f t="shared" ref="AR428:AR429" si="97">34*3</f>
        <v>102</v>
      </c>
      <c r="AS428" s="8">
        <f t="shared" si="93"/>
        <v>0</v>
      </c>
    </row>
    <row r="429" spans="1:45">
      <c r="A429" s="138"/>
      <c r="B429" s="103"/>
      <c r="C429" s="60" t="s">
        <v>123</v>
      </c>
      <c r="D429" s="54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95"/>
      <c r="AC429" s="27"/>
      <c r="AD429" s="27"/>
      <c r="AE429" s="27"/>
      <c r="AF429" s="27"/>
      <c r="AG429" s="27"/>
      <c r="AH429" s="27"/>
      <c r="AI429" s="44"/>
      <c r="AJ429" s="44"/>
      <c r="AK429" s="27"/>
      <c r="AL429" s="27"/>
      <c r="AM429" s="44"/>
      <c r="AN429" s="44"/>
      <c r="AO429" s="44"/>
      <c r="AP429" s="44"/>
      <c r="AQ429" s="7">
        <f t="shared" si="92"/>
        <v>0</v>
      </c>
      <c r="AR429" s="83">
        <f t="shared" si="97"/>
        <v>102</v>
      </c>
      <c r="AS429" s="8">
        <f t="shared" si="93"/>
        <v>0</v>
      </c>
    </row>
    <row r="430" spans="1:45">
      <c r="A430" s="138"/>
      <c r="B430" s="101" t="s">
        <v>102</v>
      </c>
      <c r="C430" s="60" t="s">
        <v>121</v>
      </c>
      <c r="D430" s="54"/>
      <c r="E430" s="27"/>
      <c r="F430" s="27"/>
      <c r="G430" s="27"/>
      <c r="H430" s="27"/>
      <c r="I430" s="27"/>
      <c r="J430" s="94" t="s">
        <v>144</v>
      </c>
      <c r="K430" s="27"/>
      <c r="L430" s="27"/>
      <c r="M430" s="27"/>
      <c r="N430" s="27"/>
      <c r="O430" s="27"/>
      <c r="P430" s="27"/>
      <c r="Q430" s="27"/>
      <c r="R430" s="94" t="s">
        <v>144</v>
      </c>
      <c r="S430" s="27"/>
      <c r="T430" s="27"/>
      <c r="U430" s="27"/>
      <c r="V430" s="27"/>
      <c r="W430" s="27"/>
      <c r="X430" s="27"/>
      <c r="Y430" s="27"/>
      <c r="Z430" s="27"/>
      <c r="AA430" s="94" t="s">
        <v>144</v>
      </c>
      <c r="AB430" s="96"/>
      <c r="AC430" s="43"/>
      <c r="AD430" s="27"/>
      <c r="AE430" s="27"/>
      <c r="AF430" s="27"/>
      <c r="AG430" s="27"/>
      <c r="AH430" s="27"/>
      <c r="AI430" s="44"/>
      <c r="AJ430" s="44"/>
      <c r="AK430" s="27"/>
      <c r="AL430" s="27"/>
      <c r="AM430" s="44"/>
      <c r="AN430" s="44"/>
      <c r="AO430" s="44"/>
      <c r="AP430" s="44"/>
      <c r="AQ430" s="7">
        <f t="shared" si="92"/>
        <v>0</v>
      </c>
      <c r="AR430" s="83">
        <f>34*1</f>
        <v>34</v>
      </c>
      <c r="AS430" s="8">
        <f t="shared" si="93"/>
        <v>0</v>
      </c>
    </row>
    <row r="431" spans="1:45">
      <c r="A431" s="138"/>
      <c r="B431" s="102"/>
      <c r="C431" s="60" t="s">
        <v>122</v>
      </c>
      <c r="D431" s="54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43"/>
      <c r="U431" s="27"/>
      <c r="V431" s="27"/>
      <c r="W431" s="27"/>
      <c r="X431" s="27"/>
      <c r="Y431" s="27"/>
      <c r="Z431" s="27"/>
      <c r="AA431" s="27"/>
      <c r="AB431" s="95"/>
      <c r="AC431" s="27"/>
      <c r="AD431" s="27"/>
      <c r="AE431" s="27"/>
      <c r="AF431" s="27"/>
      <c r="AG431" s="27"/>
      <c r="AH431" s="27"/>
      <c r="AI431" s="44"/>
      <c r="AJ431" s="44"/>
      <c r="AK431" s="27"/>
      <c r="AL431" s="27"/>
      <c r="AM431" s="44"/>
      <c r="AN431" s="44"/>
      <c r="AO431" s="44"/>
      <c r="AP431" s="44"/>
      <c r="AQ431" s="7">
        <f t="shared" si="92"/>
        <v>0</v>
      </c>
      <c r="AR431" s="83">
        <f t="shared" ref="AR431:AR435" si="98">34*1</f>
        <v>34</v>
      </c>
      <c r="AS431" s="8">
        <f t="shared" si="93"/>
        <v>0</v>
      </c>
    </row>
    <row r="432" spans="1:45">
      <c r="A432" s="138"/>
      <c r="B432" s="103"/>
      <c r="C432" s="60" t="s">
        <v>123</v>
      </c>
      <c r="D432" s="54"/>
      <c r="E432" s="27"/>
      <c r="F432" s="27"/>
      <c r="G432" s="27"/>
      <c r="H432" s="27"/>
      <c r="I432" s="4"/>
      <c r="J432" s="4"/>
      <c r="K432" s="4"/>
      <c r="L432" s="27"/>
      <c r="M432" s="27"/>
      <c r="N432" s="27"/>
      <c r="O432" s="27"/>
      <c r="P432" s="27"/>
      <c r="Q432" s="4"/>
      <c r="R432" s="4"/>
      <c r="S432" s="4"/>
      <c r="T432" s="27"/>
      <c r="U432" s="27"/>
      <c r="V432" s="27"/>
      <c r="W432" s="27"/>
      <c r="X432" s="27"/>
      <c r="Y432" s="27"/>
      <c r="Z432" s="27"/>
      <c r="AA432" s="27"/>
      <c r="AB432" s="95"/>
      <c r="AC432" s="27"/>
      <c r="AD432" s="27"/>
      <c r="AE432" s="27"/>
      <c r="AF432" s="27"/>
      <c r="AG432" s="27"/>
      <c r="AH432" s="27"/>
      <c r="AI432" s="44"/>
      <c r="AJ432" s="44"/>
      <c r="AK432" s="27"/>
      <c r="AL432" s="27"/>
      <c r="AM432" s="44"/>
      <c r="AN432" s="44"/>
      <c r="AO432" s="44"/>
      <c r="AP432" s="44"/>
      <c r="AQ432" s="7">
        <f t="shared" si="92"/>
        <v>0</v>
      </c>
      <c r="AR432" s="83">
        <f t="shared" si="98"/>
        <v>34</v>
      </c>
      <c r="AS432" s="8">
        <f t="shared" si="93"/>
        <v>0</v>
      </c>
    </row>
    <row r="433" spans="1:45">
      <c r="A433" s="138"/>
      <c r="B433" s="101" t="s">
        <v>35</v>
      </c>
      <c r="C433" s="60" t="s">
        <v>121</v>
      </c>
      <c r="D433" s="54"/>
      <c r="E433" s="27"/>
      <c r="F433" s="27"/>
      <c r="G433" s="27"/>
      <c r="H433" s="27"/>
      <c r="I433" s="4"/>
      <c r="J433" s="94" t="s">
        <v>143</v>
      </c>
      <c r="K433" s="4"/>
      <c r="L433" s="27"/>
      <c r="M433" s="27"/>
      <c r="N433" s="27"/>
      <c r="O433" s="27"/>
      <c r="P433" s="27"/>
      <c r="Q433" s="4"/>
      <c r="R433" s="94" t="s">
        <v>144</v>
      </c>
      <c r="S433" s="4"/>
      <c r="T433" s="27"/>
      <c r="U433" s="27"/>
      <c r="V433" s="27"/>
      <c r="W433" s="27"/>
      <c r="X433" s="27"/>
      <c r="Y433" s="27"/>
      <c r="Z433" s="27"/>
      <c r="AA433" s="94" t="s">
        <v>144</v>
      </c>
      <c r="AB433" s="96"/>
      <c r="AC433" s="95"/>
      <c r="AD433" s="27"/>
      <c r="AE433" s="27"/>
      <c r="AF433" s="27"/>
      <c r="AG433" s="27"/>
      <c r="AH433" s="27"/>
      <c r="AI433" s="44"/>
      <c r="AJ433" s="44"/>
      <c r="AK433" s="27"/>
      <c r="AL433" s="27"/>
      <c r="AM433" s="44"/>
      <c r="AN433" s="44"/>
      <c r="AO433" s="44"/>
      <c r="AP433" s="44"/>
      <c r="AQ433" s="7">
        <f t="shared" si="92"/>
        <v>0</v>
      </c>
      <c r="AR433" s="83">
        <f t="shared" si="98"/>
        <v>34</v>
      </c>
      <c r="AS433" s="8">
        <f t="shared" si="93"/>
        <v>0</v>
      </c>
    </row>
    <row r="434" spans="1:45">
      <c r="A434" s="138"/>
      <c r="B434" s="102"/>
      <c r="C434" s="60" t="s">
        <v>122</v>
      </c>
      <c r="D434" s="54"/>
      <c r="E434" s="27"/>
      <c r="F434" s="27"/>
      <c r="G434" s="27"/>
      <c r="H434" s="27"/>
      <c r="I434" s="4"/>
      <c r="J434" s="4"/>
      <c r="K434" s="4"/>
      <c r="L434" s="27"/>
      <c r="M434" s="27"/>
      <c r="N434" s="27"/>
      <c r="O434" s="27"/>
      <c r="P434" s="27"/>
      <c r="Q434" s="4"/>
      <c r="R434" s="4"/>
      <c r="S434" s="4"/>
      <c r="T434" s="27"/>
      <c r="U434" s="27"/>
      <c r="V434" s="27"/>
      <c r="W434" s="27"/>
      <c r="X434" s="27"/>
      <c r="Y434" s="27"/>
      <c r="Z434" s="27"/>
      <c r="AA434" s="27"/>
      <c r="AB434" s="95"/>
      <c r="AC434" s="27"/>
      <c r="AD434" s="27"/>
      <c r="AE434" s="27"/>
      <c r="AF434" s="27"/>
      <c r="AG434" s="27"/>
      <c r="AH434" s="27"/>
      <c r="AI434" s="44"/>
      <c r="AJ434" s="44"/>
      <c r="AK434" s="27"/>
      <c r="AL434" s="27"/>
      <c r="AM434" s="44"/>
      <c r="AN434" s="44"/>
      <c r="AO434" s="44"/>
      <c r="AP434" s="44"/>
      <c r="AQ434" s="7">
        <f t="shared" si="92"/>
        <v>0</v>
      </c>
      <c r="AR434" s="83">
        <f t="shared" si="98"/>
        <v>34</v>
      </c>
      <c r="AS434" s="8">
        <f t="shared" si="93"/>
        <v>0</v>
      </c>
    </row>
    <row r="435" spans="1:45">
      <c r="A435" s="138"/>
      <c r="B435" s="102"/>
      <c r="C435" s="60" t="s">
        <v>123</v>
      </c>
      <c r="D435" s="54"/>
      <c r="E435" s="27"/>
      <c r="F435" s="27"/>
      <c r="G435" s="27"/>
      <c r="H435" s="27"/>
      <c r="I435" s="4"/>
      <c r="J435" s="4"/>
      <c r="K435" s="4"/>
      <c r="L435" s="27"/>
      <c r="M435" s="27"/>
      <c r="N435" s="27"/>
      <c r="O435" s="27"/>
      <c r="P435" s="27"/>
      <c r="Q435" s="4"/>
      <c r="R435" s="4"/>
      <c r="S435" s="4"/>
      <c r="T435" s="27"/>
      <c r="U435" s="27"/>
      <c r="V435" s="27"/>
      <c r="W435" s="27"/>
      <c r="X435" s="27"/>
      <c r="Y435" s="27"/>
      <c r="Z435" s="27"/>
      <c r="AA435" s="27"/>
      <c r="AB435" s="95"/>
      <c r="AC435" s="27"/>
      <c r="AD435" s="27"/>
      <c r="AE435" s="27"/>
      <c r="AF435" s="27"/>
      <c r="AG435" s="27"/>
      <c r="AH435" s="27"/>
      <c r="AI435" s="44"/>
      <c r="AJ435" s="44"/>
      <c r="AK435" s="27"/>
      <c r="AL435" s="27"/>
      <c r="AM435" s="44"/>
      <c r="AN435" s="44"/>
      <c r="AO435" s="44"/>
      <c r="AP435" s="44"/>
      <c r="AQ435" s="7">
        <f t="shared" si="92"/>
        <v>0</v>
      </c>
      <c r="AR435" s="83">
        <f t="shared" si="98"/>
        <v>34</v>
      </c>
      <c r="AS435" s="8">
        <f t="shared" si="93"/>
        <v>0</v>
      </c>
    </row>
    <row r="436" spans="1:45">
      <c r="A436" s="138"/>
      <c r="B436" s="101" t="s">
        <v>34</v>
      </c>
      <c r="C436" s="60" t="s">
        <v>121</v>
      </c>
      <c r="D436" s="54"/>
      <c r="E436" s="27"/>
      <c r="F436" s="27"/>
      <c r="G436" s="27"/>
      <c r="H436" s="27"/>
      <c r="I436" s="4"/>
      <c r="J436" s="94" t="s">
        <v>143</v>
      </c>
      <c r="K436" s="4"/>
      <c r="L436" s="27"/>
      <c r="M436" s="27"/>
      <c r="N436" s="27"/>
      <c r="O436" s="27"/>
      <c r="P436" s="27"/>
      <c r="Q436" s="4"/>
      <c r="R436" s="94" t="s">
        <v>144</v>
      </c>
      <c r="S436" s="4"/>
      <c r="T436" s="27"/>
      <c r="U436" s="27"/>
      <c r="V436" s="27"/>
      <c r="W436" s="27"/>
      <c r="X436" s="27"/>
      <c r="Y436" s="27"/>
      <c r="Z436" s="27"/>
      <c r="AA436" s="94" t="s">
        <v>144</v>
      </c>
      <c r="AB436" s="96"/>
      <c r="AC436" s="43"/>
      <c r="AD436" s="27"/>
      <c r="AE436" s="27"/>
      <c r="AF436" s="27"/>
      <c r="AG436" s="27"/>
      <c r="AH436" s="27"/>
      <c r="AI436" s="44"/>
      <c r="AJ436" s="44"/>
      <c r="AK436" s="27"/>
      <c r="AL436" s="27"/>
      <c r="AM436" s="44"/>
      <c r="AN436" s="44"/>
      <c r="AO436" s="44"/>
      <c r="AP436" s="44"/>
      <c r="AQ436" s="7">
        <f t="shared" si="92"/>
        <v>0</v>
      </c>
      <c r="AR436" s="83">
        <f>34*2</f>
        <v>68</v>
      </c>
      <c r="AS436" s="8">
        <f t="shared" si="93"/>
        <v>0</v>
      </c>
    </row>
    <row r="437" spans="1:45">
      <c r="A437" s="138"/>
      <c r="B437" s="102"/>
      <c r="C437" s="60" t="s">
        <v>122</v>
      </c>
      <c r="D437" s="54"/>
      <c r="E437" s="27"/>
      <c r="F437" s="27"/>
      <c r="G437" s="27"/>
      <c r="H437" s="27"/>
      <c r="I437" s="4"/>
      <c r="J437" s="4"/>
      <c r="K437" s="4"/>
      <c r="L437" s="27"/>
      <c r="M437" s="27"/>
      <c r="N437" s="27"/>
      <c r="O437" s="27"/>
      <c r="P437" s="27"/>
      <c r="Q437" s="4"/>
      <c r="R437" s="4"/>
      <c r="S437" s="4"/>
      <c r="T437" s="27"/>
      <c r="U437" s="27"/>
      <c r="V437" s="27"/>
      <c r="W437" s="27"/>
      <c r="X437" s="27"/>
      <c r="Y437" s="27"/>
      <c r="Z437" s="27"/>
      <c r="AA437" s="27"/>
      <c r="AB437" s="95"/>
      <c r="AC437" s="27"/>
      <c r="AD437" s="27"/>
      <c r="AE437" s="27"/>
      <c r="AF437" s="27"/>
      <c r="AG437" s="27"/>
      <c r="AH437" s="27"/>
      <c r="AI437" s="44"/>
      <c r="AJ437" s="44"/>
      <c r="AK437" s="27"/>
      <c r="AL437" s="27"/>
      <c r="AM437" s="44"/>
      <c r="AN437" s="44"/>
      <c r="AO437" s="44"/>
      <c r="AP437" s="44"/>
      <c r="AQ437" s="7">
        <f t="shared" si="92"/>
        <v>0</v>
      </c>
      <c r="AR437" s="83">
        <f t="shared" ref="AR437:AR438" si="99">34*2</f>
        <v>68</v>
      </c>
      <c r="AS437" s="8">
        <f t="shared" si="93"/>
        <v>0</v>
      </c>
    </row>
    <row r="438" spans="1:45">
      <c r="A438" s="138"/>
      <c r="B438" s="103"/>
      <c r="C438" s="60" t="s">
        <v>123</v>
      </c>
      <c r="D438" s="54"/>
      <c r="E438" s="27"/>
      <c r="F438" s="27"/>
      <c r="G438" s="27"/>
      <c r="H438" s="27"/>
      <c r="I438" s="4"/>
      <c r="J438" s="4"/>
      <c r="K438" s="4"/>
      <c r="L438" s="27"/>
      <c r="M438" s="27"/>
      <c r="N438" s="27"/>
      <c r="O438" s="27"/>
      <c r="P438" s="27"/>
      <c r="Q438" s="4"/>
      <c r="R438" s="4"/>
      <c r="S438" s="4"/>
      <c r="T438" s="27"/>
      <c r="U438" s="27"/>
      <c r="V438" s="27"/>
      <c r="W438" s="27"/>
      <c r="X438" s="27"/>
      <c r="Y438" s="27"/>
      <c r="Z438" s="27"/>
      <c r="AA438" s="27"/>
      <c r="AB438" s="95"/>
      <c r="AC438" s="27"/>
      <c r="AD438" s="27"/>
      <c r="AE438" s="27"/>
      <c r="AF438" s="27"/>
      <c r="AG438" s="27"/>
      <c r="AH438" s="27"/>
      <c r="AI438" s="44"/>
      <c r="AJ438" s="44"/>
      <c r="AK438" s="27"/>
      <c r="AL438" s="27"/>
      <c r="AM438" s="44"/>
      <c r="AN438" s="44"/>
      <c r="AO438" s="44"/>
      <c r="AP438" s="44"/>
      <c r="AQ438" s="7">
        <f t="shared" si="92"/>
        <v>0</v>
      </c>
      <c r="AR438" s="83">
        <f t="shared" si="99"/>
        <v>68</v>
      </c>
      <c r="AS438" s="8">
        <f t="shared" si="93"/>
        <v>0</v>
      </c>
    </row>
    <row r="439" spans="1:45">
      <c r="A439" s="138"/>
      <c r="B439" s="104" t="s">
        <v>37</v>
      </c>
      <c r="C439" s="60" t="s">
        <v>121</v>
      </c>
      <c r="D439" s="54"/>
      <c r="E439" s="27"/>
      <c r="F439" s="27"/>
      <c r="G439" s="27"/>
      <c r="H439" s="27"/>
      <c r="I439" s="4"/>
      <c r="J439" s="94" t="s">
        <v>143</v>
      </c>
      <c r="K439" s="4"/>
      <c r="L439" s="27"/>
      <c r="M439" s="27"/>
      <c r="N439" s="27"/>
      <c r="O439" s="27"/>
      <c r="P439" s="27"/>
      <c r="Q439" s="4"/>
      <c r="R439" s="94" t="s">
        <v>144</v>
      </c>
      <c r="S439" s="4"/>
      <c r="T439" s="27"/>
      <c r="U439" s="27"/>
      <c r="V439" s="27"/>
      <c r="W439" s="27"/>
      <c r="X439" s="27"/>
      <c r="Y439" s="27"/>
      <c r="Z439" s="27"/>
      <c r="AA439" s="94" t="s">
        <v>144</v>
      </c>
      <c r="AB439" s="96"/>
      <c r="AC439" s="43"/>
      <c r="AD439" s="27"/>
      <c r="AE439" s="27"/>
      <c r="AF439" s="27"/>
      <c r="AG439" s="27"/>
      <c r="AH439" s="27"/>
      <c r="AI439" s="44"/>
      <c r="AJ439" s="44"/>
      <c r="AK439" s="27"/>
      <c r="AL439" s="27"/>
      <c r="AM439" s="44"/>
      <c r="AN439" s="44"/>
      <c r="AO439" s="44"/>
      <c r="AP439" s="44"/>
      <c r="AQ439" s="7">
        <f t="shared" si="92"/>
        <v>0</v>
      </c>
      <c r="AR439" s="83">
        <f>34*1</f>
        <v>34</v>
      </c>
      <c r="AS439" s="8">
        <f t="shared" si="93"/>
        <v>0</v>
      </c>
    </row>
    <row r="440" spans="1:45">
      <c r="A440" s="138"/>
      <c r="B440" s="104"/>
      <c r="C440" s="60" t="s">
        <v>122</v>
      </c>
      <c r="D440" s="54"/>
      <c r="E440" s="27"/>
      <c r="F440" s="27"/>
      <c r="G440" s="27"/>
      <c r="H440" s="27"/>
      <c r="I440" s="4"/>
      <c r="J440" s="4"/>
      <c r="K440" s="4"/>
      <c r="L440" s="27"/>
      <c r="M440" s="27"/>
      <c r="N440" s="27"/>
      <c r="O440" s="27"/>
      <c r="P440" s="27"/>
      <c r="Q440" s="4"/>
      <c r="R440" s="4"/>
      <c r="S440" s="4"/>
      <c r="T440" s="27"/>
      <c r="U440" s="27"/>
      <c r="V440" s="27"/>
      <c r="W440" s="27"/>
      <c r="X440" s="27"/>
      <c r="Y440" s="27"/>
      <c r="Z440" s="27"/>
      <c r="AA440" s="27"/>
      <c r="AB440" s="95"/>
      <c r="AC440" s="27"/>
      <c r="AD440" s="27"/>
      <c r="AE440" s="27"/>
      <c r="AF440" s="27"/>
      <c r="AG440" s="27"/>
      <c r="AH440" s="27"/>
      <c r="AI440" s="44"/>
      <c r="AJ440" s="44"/>
      <c r="AK440" s="27"/>
      <c r="AL440" s="27"/>
      <c r="AM440" s="44"/>
      <c r="AN440" s="44"/>
      <c r="AO440" s="44"/>
      <c r="AP440" s="44"/>
      <c r="AQ440" s="7">
        <f t="shared" si="92"/>
        <v>0</v>
      </c>
      <c r="AR440" s="83">
        <f t="shared" ref="AR440:AR444" si="100">34*1</f>
        <v>34</v>
      </c>
      <c r="AS440" s="8">
        <f t="shared" si="93"/>
        <v>0</v>
      </c>
    </row>
    <row r="441" spans="1:45">
      <c r="A441" s="138"/>
      <c r="B441" s="104"/>
      <c r="C441" s="60" t="s">
        <v>123</v>
      </c>
      <c r="D441" s="54"/>
      <c r="E441" s="27"/>
      <c r="F441" s="27"/>
      <c r="G441" s="27"/>
      <c r="H441" s="27"/>
      <c r="I441" s="4"/>
      <c r="J441" s="4"/>
      <c r="K441" s="4"/>
      <c r="L441" s="27"/>
      <c r="M441" s="27"/>
      <c r="N441" s="27"/>
      <c r="O441" s="27"/>
      <c r="P441" s="27"/>
      <c r="Q441" s="4"/>
      <c r="R441" s="4"/>
      <c r="S441" s="4"/>
      <c r="T441" s="27"/>
      <c r="U441" s="27"/>
      <c r="V441" s="27"/>
      <c r="W441" s="27"/>
      <c r="X441" s="27"/>
      <c r="Y441" s="27"/>
      <c r="Z441" s="27"/>
      <c r="AA441" s="4"/>
      <c r="AB441" s="95"/>
      <c r="AC441" s="4"/>
      <c r="AD441" s="27"/>
      <c r="AE441" s="27"/>
      <c r="AF441" s="27"/>
      <c r="AG441" s="27"/>
      <c r="AH441" s="27"/>
      <c r="AI441" s="44"/>
      <c r="AJ441" s="44"/>
      <c r="AK441" s="27"/>
      <c r="AL441" s="27"/>
      <c r="AM441" s="44"/>
      <c r="AN441" s="44"/>
      <c r="AO441" s="44"/>
      <c r="AP441" s="44"/>
      <c r="AQ441" s="7">
        <f t="shared" si="92"/>
        <v>0</v>
      </c>
      <c r="AR441" s="83">
        <f t="shared" si="100"/>
        <v>34</v>
      </c>
      <c r="AS441" s="8">
        <f t="shared" si="93"/>
        <v>0</v>
      </c>
    </row>
    <row r="442" spans="1:45">
      <c r="A442" s="138"/>
      <c r="B442" s="104" t="s">
        <v>29</v>
      </c>
      <c r="C442" s="60" t="s">
        <v>121</v>
      </c>
      <c r="D442" s="54"/>
      <c r="E442" s="27"/>
      <c r="F442" s="27"/>
      <c r="G442" s="27"/>
      <c r="H442" s="27"/>
      <c r="I442" s="4"/>
      <c r="J442" s="94" t="s">
        <v>143</v>
      </c>
      <c r="K442" s="4"/>
      <c r="L442" s="27"/>
      <c r="M442" s="27"/>
      <c r="N442" s="27"/>
      <c r="O442" s="27"/>
      <c r="P442" s="27"/>
      <c r="Q442" s="4"/>
      <c r="R442" s="94" t="s">
        <v>144</v>
      </c>
      <c r="S442" s="4"/>
      <c r="T442" s="27"/>
      <c r="U442" s="27"/>
      <c r="V442" s="27"/>
      <c r="W442" s="27"/>
      <c r="X442" s="27"/>
      <c r="Y442" s="27"/>
      <c r="Z442" s="27"/>
      <c r="AA442" s="94" t="s">
        <v>144</v>
      </c>
      <c r="AB442" s="96"/>
      <c r="AC442" s="43"/>
      <c r="AD442" s="27"/>
      <c r="AE442" s="27"/>
      <c r="AF442" s="27"/>
      <c r="AG442" s="27"/>
      <c r="AH442" s="27"/>
      <c r="AI442" s="44"/>
      <c r="AJ442" s="44"/>
      <c r="AK442" s="27"/>
      <c r="AL442" s="27"/>
      <c r="AM442" s="44"/>
      <c r="AN442" s="44"/>
      <c r="AO442" s="44"/>
      <c r="AP442" s="44"/>
      <c r="AQ442" s="7">
        <f t="shared" si="92"/>
        <v>0</v>
      </c>
      <c r="AR442" s="83">
        <f t="shared" si="100"/>
        <v>34</v>
      </c>
      <c r="AS442" s="8">
        <f t="shared" si="93"/>
        <v>0</v>
      </c>
    </row>
    <row r="443" spans="1:45">
      <c r="A443" s="138"/>
      <c r="B443" s="104"/>
      <c r="C443" s="60" t="s">
        <v>122</v>
      </c>
      <c r="D443" s="54"/>
      <c r="E443" s="27"/>
      <c r="F443" s="27"/>
      <c r="G443" s="27"/>
      <c r="H443" s="27"/>
      <c r="I443" s="4"/>
      <c r="J443" s="4"/>
      <c r="K443" s="4"/>
      <c r="L443" s="27"/>
      <c r="M443" s="27"/>
      <c r="N443" s="27"/>
      <c r="O443" s="27"/>
      <c r="P443" s="27"/>
      <c r="Q443" s="4"/>
      <c r="R443" s="4"/>
      <c r="S443" s="4"/>
      <c r="T443" s="27"/>
      <c r="U443" s="27"/>
      <c r="V443" s="27"/>
      <c r="W443" s="27"/>
      <c r="X443" s="27"/>
      <c r="Y443" s="27"/>
      <c r="Z443" s="27"/>
      <c r="AA443" s="27"/>
      <c r="AB443" s="4"/>
      <c r="AC443" s="95"/>
      <c r="AD443" s="27"/>
      <c r="AE443" s="27"/>
      <c r="AF443" s="27"/>
      <c r="AG443" s="27"/>
      <c r="AH443" s="27"/>
      <c r="AI443" s="44"/>
      <c r="AJ443" s="44"/>
      <c r="AK443" s="27"/>
      <c r="AL443" s="27"/>
      <c r="AM443" s="44"/>
      <c r="AN443" s="44"/>
      <c r="AO443" s="44"/>
      <c r="AP443" s="44"/>
      <c r="AQ443" s="7">
        <f t="shared" si="92"/>
        <v>0</v>
      </c>
      <c r="AR443" s="83">
        <f t="shared" si="100"/>
        <v>34</v>
      </c>
      <c r="AS443" s="8">
        <f t="shared" si="93"/>
        <v>0</v>
      </c>
    </row>
    <row r="444" spans="1:45">
      <c r="A444" s="138"/>
      <c r="B444" s="104"/>
      <c r="C444" s="60" t="s">
        <v>123</v>
      </c>
      <c r="D444" s="54"/>
      <c r="E444" s="27"/>
      <c r="F444" s="27"/>
      <c r="G444" s="27"/>
      <c r="H444" s="27"/>
      <c r="I444" s="4"/>
      <c r="J444" s="4"/>
      <c r="K444" s="4"/>
      <c r="L444" s="27"/>
      <c r="M444" s="27"/>
      <c r="N444" s="27"/>
      <c r="O444" s="27"/>
      <c r="P444" s="27"/>
      <c r="Q444" s="4"/>
      <c r="R444" s="4"/>
      <c r="S444" s="4"/>
      <c r="T444" s="27"/>
      <c r="U444" s="27"/>
      <c r="V444" s="27"/>
      <c r="W444" s="27"/>
      <c r="X444" s="27"/>
      <c r="Y444" s="27"/>
      <c r="Z444" s="27"/>
      <c r="AA444" s="27"/>
      <c r="AB444" s="95"/>
      <c r="AC444" s="95"/>
      <c r="AD444" s="27"/>
      <c r="AE444" s="27"/>
      <c r="AF444" s="27"/>
      <c r="AG444" s="27"/>
      <c r="AH444" s="27"/>
      <c r="AI444" s="44"/>
      <c r="AJ444" s="44"/>
      <c r="AK444" s="27"/>
      <c r="AL444" s="27"/>
      <c r="AM444" s="44"/>
      <c r="AN444" s="44"/>
      <c r="AO444" s="44"/>
      <c r="AP444" s="44"/>
      <c r="AQ444" s="7">
        <f t="shared" si="92"/>
        <v>0</v>
      </c>
      <c r="AR444" s="83">
        <f t="shared" si="100"/>
        <v>34</v>
      </c>
      <c r="AS444" s="8">
        <f t="shared" si="93"/>
        <v>0</v>
      </c>
    </row>
    <row r="445" spans="1:45">
      <c r="A445" s="138"/>
      <c r="B445" s="101" t="s">
        <v>28</v>
      </c>
      <c r="C445" s="60" t="s">
        <v>121</v>
      </c>
      <c r="D445" s="54"/>
      <c r="E445" s="27"/>
      <c r="F445" s="27"/>
      <c r="G445" s="27"/>
      <c r="H445" s="27"/>
      <c r="I445" s="95"/>
      <c r="J445" s="96"/>
      <c r="K445" s="94" t="s">
        <v>143</v>
      </c>
      <c r="L445" s="95"/>
      <c r="M445" s="95"/>
      <c r="N445" s="95"/>
      <c r="O445" s="95"/>
      <c r="P445" s="95"/>
      <c r="Q445" s="95"/>
      <c r="R445" s="96"/>
      <c r="S445" s="94" t="s">
        <v>144</v>
      </c>
      <c r="T445" s="95"/>
      <c r="U445" s="27"/>
      <c r="V445" s="27"/>
      <c r="W445" s="27"/>
      <c r="X445" s="27"/>
      <c r="Y445" s="27"/>
      <c r="Z445" s="27"/>
      <c r="AA445" s="27"/>
      <c r="AB445" s="96"/>
      <c r="AC445" s="94" t="s">
        <v>144</v>
      </c>
      <c r="AD445" s="27"/>
      <c r="AE445" s="27"/>
      <c r="AF445" s="27"/>
      <c r="AG445" s="27"/>
      <c r="AH445" s="27"/>
      <c r="AI445" s="44"/>
      <c r="AJ445" s="44"/>
      <c r="AK445" s="27"/>
      <c r="AL445" s="27"/>
      <c r="AM445" s="44"/>
      <c r="AN445" s="44"/>
      <c r="AO445" s="44"/>
      <c r="AP445" s="44"/>
      <c r="AQ445" s="7">
        <f t="shared" si="92"/>
        <v>0</v>
      </c>
      <c r="AR445" s="85">
        <f>34*2</f>
        <v>68</v>
      </c>
      <c r="AS445" s="8">
        <f t="shared" si="93"/>
        <v>0</v>
      </c>
    </row>
    <row r="446" spans="1:45">
      <c r="A446" s="138"/>
      <c r="B446" s="102"/>
      <c r="C446" s="60" t="s">
        <v>122</v>
      </c>
      <c r="D446" s="54"/>
      <c r="E446" s="27"/>
      <c r="F446" s="27"/>
      <c r="G446" s="27"/>
      <c r="H446" s="27"/>
      <c r="I446" s="27"/>
      <c r="J446" s="27"/>
      <c r="K446" s="4"/>
      <c r="L446" s="27"/>
      <c r="M446" s="27"/>
      <c r="N446" s="27"/>
      <c r="O446" s="27"/>
      <c r="P446" s="27"/>
      <c r="Q446" s="27"/>
      <c r="R446" s="27"/>
      <c r="S446" s="4"/>
      <c r="T446" s="27"/>
      <c r="U446" s="27"/>
      <c r="V446" s="27"/>
      <c r="W446" s="27"/>
      <c r="X446" s="27"/>
      <c r="Y446" s="27"/>
      <c r="Z446" s="27"/>
      <c r="AA446" s="27"/>
      <c r="AB446" s="95"/>
      <c r="AC446" s="95"/>
      <c r="AD446" s="27"/>
      <c r="AE446" s="27"/>
      <c r="AF446" s="27"/>
      <c r="AG446" s="27"/>
      <c r="AH446" s="27"/>
      <c r="AI446" s="44"/>
      <c r="AJ446" s="44"/>
      <c r="AK446" s="27"/>
      <c r="AL446" s="27"/>
      <c r="AM446" s="44"/>
      <c r="AN446" s="44"/>
      <c r="AO446" s="44"/>
      <c r="AP446" s="44"/>
      <c r="AQ446" s="7">
        <f t="shared" si="92"/>
        <v>0</v>
      </c>
      <c r="AR446" s="85">
        <f t="shared" ref="AR446:AR447" si="101">34*2</f>
        <v>68</v>
      </c>
      <c r="AS446" s="8">
        <f t="shared" si="93"/>
        <v>0</v>
      </c>
    </row>
    <row r="447" spans="1:45">
      <c r="A447" s="138"/>
      <c r="B447" s="103"/>
      <c r="C447" s="60" t="s">
        <v>123</v>
      </c>
      <c r="D447" s="54"/>
      <c r="E447" s="27"/>
      <c r="F447" s="27"/>
      <c r="G447" s="27"/>
      <c r="H447" s="27"/>
      <c r="I447" s="27"/>
      <c r="J447" s="27"/>
      <c r="K447" s="4"/>
      <c r="L447" s="27"/>
      <c r="M447" s="27"/>
      <c r="N447" s="27"/>
      <c r="O447" s="27"/>
      <c r="P447" s="27"/>
      <c r="Q447" s="27"/>
      <c r="R447" s="27"/>
      <c r="S447" s="4"/>
      <c r="T447" s="27"/>
      <c r="U447" s="27"/>
      <c r="V447" s="27"/>
      <c r="W447" s="27"/>
      <c r="X447" s="27"/>
      <c r="Y447" s="27"/>
      <c r="Z447" s="27"/>
      <c r="AA447" s="27"/>
      <c r="AB447" s="95"/>
      <c r="AC447" s="95"/>
      <c r="AD447" s="27"/>
      <c r="AE447" s="27"/>
      <c r="AF447" s="27"/>
      <c r="AG447" s="27"/>
      <c r="AH447" s="27"/>
      <c r="AI447" s="44"/>
      <c r="AJ447" s="44"/>
      <c r="AK447" s="27"/>
      <c r="AL447" s="27"/>
      <c r="AM447" s="44"/>
      <c r="AN447" s="44"/>
      <c r="AO447" s="44"/>
      <c r="AP447" s="44"/>
      <c r="AQ447" s="7">
        <f t="shared" si="92"/>
        <v>0</v>
      </c>
      <c r="AR447" s="85">
        <f t="shared" si="101"/>
        <v>68</v>
      </c>
      <c r="AS447" s="8">
        <f t="shared" si="93"/>
        <v>0</v>
      </c>
    </row>
    <row r="448" spans="1:45">
      <c r="A448" s="138"/>
      <c r="B448" s="101" t="s">
        <v>32</v>
      </c>
      <c r="C448" s="60" t="s">
        <v>121</v>
      </c>
      <c r="D448" s="54"/>
      <c r="E448" s="27"/>
      <c r="F448" s="27"/>
      <c r="G448" s="27"/>
      <c r="H448" s="27"/>
      <c r="I448" s="27"/>
      <c r="J448" s="27"/>
      <c r="K448" s="94" t="s">
        <v>143</v>
      </c>
      <c r="L448" s="27"/>
      <c r="M448" s="27"/>
      <c r="N448" s="27"/>
      <c r="O448" s="27"/>
      <c r="P448" s="27"/>
      <c r="Q448" s="27"/>
      <c r="R448" s="27"/>
      <c r="S448" s="94" t="s">
        <v>144</v>
      </c>
      <c r="T448" s="27"/>
      <c r="U448" s="27"/>
      <c r="V448" s="27"/>
      <c r="W448" s="27"/>
      <c r="X448" s="27"/>
      <c r="Y448" s="27"/>
      <c r="Z448" s="27"/>
      <c r="AA448" s="27"/>
      <c r="AB448" s="96"/>
      <c r="AC448" s="94" t="s">
        <v>144</v>
      </c>
      <c r="AD448" s="27"/>
      <c r="AE448" s="27"/>
      <c r="AF448" s="27"/>
      <c r="AG448" s="27"/>
      <c r="AH448" s="27"/>
      <c r="AI448" s="44"/>
      <c r="AJ448" s="44"/>
      <c r="AK448" s="27"/>
      <c r="AL448" s="27"/>
      <c r="AM448" s="44"/>
      <c r="AN448" s="44"/>
      <c r="AO448" s="44"/>
      <c r="AP448" s="44"/>
      <c r="AQ448" s="7">
        <f t="shared" si="92"/>
        <v>0</v>
      </c>
      <c r="AR448" s="85">
        <f>34*1.5</f>
        <v>51</v>
      </c>
      <c r="AS448" s="8">
        <f t="shared" si="93"/>
        <v>0</v>
      </c>
    </row>
    <row r="449" spans="1:45">
      <c r="A449" s="138"/>
      <c r="B449" s="102"/>
      <c r="C449" s="60" t="s">
        <v>122</v>
      </c>
      <c r="D449" s="54"/>
      <c r="E449" s="27"/>
      <c r="F449" s="27"/>
      <c r="G449" s="27"/>
      <c r="H449" s="27"/>
      <c r="I449" s="27"/>
      <c r="J449" s="27"/>
      <c r="K449" s="4"/>
      <c r="L449" s="27"/>
      <c r="M449" s="27"/>
      <c r="N449" s="27"/>
      <c r="O449" s="27"/>
      <c r="P449" s="27"/>
      <c r="Q449" s="27"/>
      <c r="R449" s="27"/>
      <c r="S449" s="4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44"/>
      <c r="AJ449" s="44"/>
      <c r="AK449" s="27"/>
      <c r="AL449" s="27"/>
      <c r="AM449" s="44"/>
      <c r="AN449" s="44"/>
      <c r="AO449" s="44"/>
      <c r="AP449" s="44"/>
      <c r="AQ449" s="7">
        <f t="shared" si="92"/>
        <v>0</v>
      </c>
      <c r="AR449" s="85">
        <f t="shared" ref="AR449:AR450" si="102">34*1.5</f>
        <v>51</v>
      </c>
      <c r="AS449" s="8">
        <f t="shared" si="93"/>
        <v>0</v>
      </c>
    </row>
    <row r="450" spans="1:45">
      <c r="A450" s="138"/>
      <c r="B450" s="103"/>
      <c r="C450" s="60" t="s">
        <v>123</v>
      </c>
      <c r="D450" s="54"/>
      <c r="E450" s="27"/>
      <c r="F450" s="27"/>
      <c r="G450" s="27"/>
      <c r="H450" s="27"/>
      <c r="I450" s="27"/>
      <c r="J450" s="27"/>
      <c r="K450" s="4"/>
      <c r="L450" s="27"/>
      <c r="M450" s="27"/>
      <c r="N450" s="27"/>
      <c r="O450" s="27"/>
      <c r="P450" s="27"/>
      <c r="Q450" s="27"/>
      <c r="R450" s="27"/>
      <c r="S450" s="4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44"/>
      <c r="AJ450" s="44"/>
      <c r="AK450" s="27"/>
      <c r="AL450" s="27"/>
      <c r="AM450" s="44"/>
      <c r="AN450" s="44"/>
      <c r="AO450" s="44"/>
      <c r="AP450" s="44"/>
      <c r="AQ450" s="7">
        <f t="shared" si="92"/>
        <v>0</v>
      </c>
      <c r="AR450" s="85">
        <f t="shared" si="102"/>
        <v>51</v>
      </c>
      <c r="AS450" s="8">
        <f t="shared" si="93"/>
        <v>0</v>
      </c>
    </row>
    <row r="451" spans="1:45">
      <c r="A451" s="138"/>
      <c r="B451" s="101" t="s">
        <v>30</v>
      </c>
      <c r="C451" s="60" t="s">
        <v>121</v>
      </c>
      <c r="D451" s="54"/>
      <c r="E451" s="27"/>
      <c r="F451" s="27"/>
      <c r="G451" s="27"/>
      <c r="H451" s="27"/>
      <c r="I451" s="27"/>
      <c r="J451" s="27"/>
      <c r="K451" s="94" t="s">
        <v>143</v>
      </c>
      <c r="L451" s="27"/>
      <c r="M451" s="27"/>
      <c r="N451" s="27"/>
      <c r="O451" s="27"/>
      <c r="P451" s="27"/>
      <c r="Q451" s="27"/>
      <c r="R451" s="27"/>
      <c r="S451" s="94" t="s">
        <v>144</v>
      </c>
      <c r="T451" s="27"/>
      <c r="U451" s="27"/>
      <c r="V451" s="27"/>
      <c r="W451" s="27"/>
      <c r="X451" s="27"/>
      <c r="Y451" s="27"/>
      <c r="Z451" s="27"/>
      <c r="AA451" s="27"/>
      <c r="AB451" s="27"/>
      <c r="AC451" s="94" t="s">
        <v>144</v>
      </c>
      <c r="AD451" s="27"/>
      <c r="AE451" s="27"/>
      <c r="AF451" s="27"/>
      <c r="AG451" s="27"/>
      <c r="AH451" s="27"/>
      <c r="AI451" s="44"/>
      <c r="AJ451" s="44"/>
      <c r="AK451" s="27"/>
      <c r="AL451" s="27"/>
      <c r="AM451" s="44"/>
      <c r="AN451" s="44"/>
      <c r="AO451" s="44"/>
      <c r="AP451" s="44"/>
      <c r="AQ451" s="7">
        <f t="shared" si="92"/>
        <v>0</v>
      </c>
      <c r="AR451" s="83">
        <f>34*1</f>
        <v>34</v>
      </c>
      <c r="AS451" s="8">
        <f t="shared" si="93"/>
        <v>0</v>
      </c>
    </row>
    <row r="452" spans="1:45">
      <c r="A452" s="138"/>
      <c r="B452" s="102"/>
      <c r="C452" s="60" t="s">
        <v>122</v>
      </c>
      <c r="D452" s="54"/>
      <c r="E452" s="27"/>
      <c r="F452" s="27"/>
      <c r="G452" s="27"/>
      <c r="H452" s="27"/>
      <c r="I452" s="27"/>
      <c r="J452" s="27"/>
      <c r="K452" s="4"/>
      <c r="L452" s="27"/>
      <c r="M452" s="27"/>
      <c r="N452" s="27"/>
      <c r="O452" s="27"/>
      <c r="P452" s="27"/>
      <c r="Q452" s="27"/>
      <c r="R452" s="27"/>
      <c r="S452" s="4"/>
      <c r="T452" s="27"/>
      <c r="U452" s="27"/>
      <c r="V452" s="27"/>
      <c r="W452" s="27"/>
      <c r="X452" s="27"/>
      <c r="Y452" s="27"/>
      <c r="Z452" s="27"/>
      <c r="AA452" s="27"/>
      <c r="AB452" s="27"/>
      <c r="AC452" s="4"/>
      <c r="AD452" s="27"/>
      <c r="AE452" s="27"/>
      <c r="AF452" s="27"/>
      <c r="AG452" s="27"/>
      <c r="AH452" s="27"/>
      <c r="AI452" s="44"/>
      <c r="AJ452" s="44"/>
      <c r="AK452" s="27"/>
      <c r="AL452" s="27"/>
      <c r="AM452" s="44"/>
      <c r="AN452" s="44"/>
      <c r="AO452" s="44"/>
      <c r="AP452" s="44"/>
      <c r="AQ452" s="7">
        <f t="shared" si="92"/>
        <v>0</v>
      </c>
      <c r="AR452" s="83">
        <f t="shared" ref="AR452:AR456" si="103">34*1</f>
        <v>34</v>
      </c>
      <c r="AS452" s="8">
        <f t="shared" si="93"/>
        <v>0</v>
      </c>
    </row>
    <row r="453" spans="1:45">
      <c r="A453" s="138"/>
      <c r="B453" s="103"/>
      <c r="C453" s="60" t="s">
        <v>123</v>
      </c>
      <c r="D453" s="54"/>
      <c r="E453" s="27"/>
      <c r="F453" s="27"/>
      <c r="G453" s="27"/>
      <c r="H453" s="27"/>
      <c r="I453" s="27"/>
      <c r="J453" s="27"/>
      <c r="K453" s="4"/>
      <c r="L453" s="27"/>
      <c r="M453" s="27"/>
      <c r="N453" s="27"/>
      <c r="O453" s="27"/>
      <c r="P453" s="27"/>
      <c r="Q453" s="27"/>
      <c r="R453" s="27"/>
      <c r="S453" s="4"/>
      <c r="T453" s="27"/>
      <c r="U453" s="27"/>
      <c r="V453" s="27"/>
      <c r="W453" s="27"/>
      <c r="X453" s="27"/>
      <c r="Y453" s="27"/>
      <c r="Z453" s="27"/>
      <c r="AA453" s="27"/>
      <c r="AB453" s="27"/>
      <c r="AC453" s="4"/>
      <c r="AD453" s="27"/>
      <c r="AE453" s="27"/>
      <c r="AF453" s="27"/>
      <c r="AG453" s="27"/>
      <c r="AH453" s="27"/>
      <c r="AI453" s="44"/>
      <c r="AJ453" s="44"/>
      <c r="AK453" s="27"/>
      <c r="AL453" s="27"/>
      <c r="AM453" s="44"/>
      <c r="AN453" s="44"/>
      <c r="AO453" s="44"/>
      <c r="AP453" s="44"/>
      <c r="AQ453" s="7">
        <f t="shared" si="92"/>
        <v>0</v>
      </c>
      <c r="AR453" s="83">
        <f t="shared" si="103"/>
        <v>34</v>
      </c>
      <c r="AS453" s="8">
        <f t="shared" si="93"/>
        <v>0</v>
      </c>
    </row>
    <row r="454" spans="1:45">
      <c r="A454" s="138"/>
      <c r="B454" s="104" t="s">
        <v>109</v>
      </c>
      <c r="C454" s="60" t="s">
        <v>121</v>
      </c>
      <c r="D454" s="54"/>
      <c r="E454" s="27"/>
      <c r="F454" s="27"/>
      <c r="G454" s="27"/>
      <c r="H454" s="27"/>
      <c r="I454" s="27"/>
      <c r="J454" s="27"/>
      <c r="K454" s="94" t="s">
        <v>143</v>
      </c>
      <c r="L454" s="27"/>
      <c r="M454" s="27"/>
      <c r="N454" s="27"/>
      <c r="O454" s="27"/>
      <c r="P454" s="27"/>
      <c r="Q454" s="27"/>
      <c r="R454" s="27"/>
      <c r="S454" s="94" t="s">
        <v>143</v>
      </c>
      <c r="T454" s="27"/>
      <c r="U454" s="27"/>
      <c r="V454" s="27"/>
      <c r="W454" s="27"/>
      <c r="X454" s="27"/>
      <c r="Y454" s="27"/>
      <c r="Z454" s="27"/>
      <c r="AA454" s="27"/>
      <c r="AB454" s="27"/>
      <c r="AC454" s="94" t="s">
        <v>143</v>
      </c>
      <c r="AD454" s="27"/>
      <c r="AE454" s="27"/>
      <c r="AF454" s="27"/>
      <c r="AG454" s="27"/>
      <c r="AH454" s="27"/>
      <c r="AI454" s="44"/>
      <c r="AJ454" s="44"/>
      <c r="AK454" s="27"/>
      <c r="AL454" s="27"/>
      <c r="AM454" s="44"/>
      <c r="AN454" s="44"/>
      <c r="AO454" s="44"/>
      <c r="AP454" s="44"/>
      <c r="AQ454" s="7">
        <f t="shared" si="92"/>
        <v>0</v>
      </c>
      <c r="AR454" s="83">
        <f t="shared" si="103"/>
        <v>34</v>
      </c>
      <c r="AS454" s="8">
        <f t="shared" si="93"/>
        <v>0</v>
      </c>
    </row>
    <row r="455" spans="1:45">
      <c r="A455" s="138"/>
      <c r="B455" s="104"/>
      <c r="C455" s="60" t="s">
        <v>122</v>
      </c>
      <c r="D455" s="54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44"/>
      <c r="AJ455" s="44"/>
      <c r="AK455" s="27"/>
      <c r="AL455" s="27"/>
      <c r="AM455" s="44"/>
      <c r="AN455" s="44"/>
      <c r="AO455" s="44"/>
      <c r="AP455" s="44"/>
      <c r="AQ455" s="7">
        <f t="shared" si="92"/>
        <v>0</v>
      </c>
      <c r="AR455" s="83">
        <f t="shared" si="103"/>
        <v>34</v>
      </c>
      <c r="AS455" s="8">
        <f t="shared" si="93"/>
        <v>0</v>
      </c>
    </row>
    <row r="456" spans="1:45">
      <c r="A456" s="138"/>
      <c r="B456" s="104"/>
      <c r="C456" s="60" t="s">
        <v>123</v>
      </c>
      <c r="D456" s="54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44"/>
      <c r="AJ456" s="44"/>
      <c r="AK456" s="27"/>
      <c r="AL456" s="27"/>
      <c r="AM456" s="44"/>
      <c r="AN456" s="44"/>
      <c r="AO456" s="44"/>
      <c r="AP456" s="44"/>
      <c r="AQ456" s="7">
        <f t="shared" si="92"/>
        <v>0</v>
      </c>
      <c r="AR456" s="83">
        <f t="shared" si="103"/>
        <v>34</v>
      </c>
      <c r="AS456" s="8">
        <f t="shared" si="93"/>
        <v>0</v>
      </c>
    </row>
    <row r="457" spans="1:45">
      <c r="A457" s="138"/>
      <c r="B457" s="104" t="s">
        <v>74</v>
      </c>
      <c r="C457" s="60" t="s">
        <v>121</v>
      </c>
      <c r="D457" s="54"/>
      <c r="E457" s="27"/>
      <c r="F457" s="27"/>
      <c r="G457" s="27"/>
      <c r="H457" s="27"/>
      <c r="I457" s="27"/>
      <c r="J457" s="27"/>
      <c r="K457" s="94" t="s">
        <v>143</v>
      </c>
      <c r="L457" s="27"/>
      <c r="M457" s="27"/>
      <c r="N457" s="27"/>
      <c r="O457" s="27"/>
      <c r="P457" s="27"/>
      <c r="Q457" s="27"/>
      <c r="R457" s="27"/>
      <c r="S457" s="94" t="s">
        <v>143</v>
      </c>
      <c r="T457" s="27"/>
      <c r="U457" s="27"/>
      <c r="V457" s="27"/>
      <c r="W457" s="27"/>
      <c r="X457" s="27"/>
      <c r="Y457" s="27"/>
      <c r="Z457" s="27"/>
      <c r="AA457" s="27"/>
      <c r="AB457" s="27"/>
      <c r="AC457" s="94" t="s">
        <v>143</v>
      </c>
      <c r="AD457" s="27"/>
      <c r="AE457" s="27"/>
      <c r="AF457" s="27"/>
      <c r="AG457" s="27"/>
      <c r="AH457" s="27"/>
      <c r="AI457" s="44"/>
      <c r="AJ457" s="44"/>
      <c r="AK457" s="27"/>
      <c r="AL457" s="27"/>
      <c r="AM457" s="44"/>
      <c r="AN457" s="44"/>
      <c r="AO457" s="44"/>
      <c r="AP457" s="44"/>
      <c r="AQ457" s="7">
        <f t="shared" si="92"/>
        <v>0</v>
      </c>
      <c r="AR457" s="83">
        <f>34*2</f>
        <v>68</v>
      </c>
      <c r="AS457" s="8">
        <f t="shared" si="93"/>
        <v>0</v>
      </c>
    </row>
    <row r="458" spans="1:45">
      <c r="A458" s="138"/>
      <c r="B458" s="104"/>
      <c r="C458" s="60" t="s">
        <v>122</v>
      </c>
      <c r="D458" s="54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43"/>
      <c r="AD458" s="27"/>
      <c r="AE458" s="27"/>
      <c r="AF458" s="27"/>
      <c r="AG458" s="27"/>
      <c r="AH458" s="27"/>
      <c r="AI458" s="44"/>
      <c r="AJ458" s="44"/>
      <c r="AK458" s="27"/>
      <c r="AL458" s="27"/>
      <c r="AM458" s="44"/>
      <c r="AN458" s="44"/>
      <c r="AO458" s="44"/>
      <c r="AP458" s="44"/>
      <c r="AQ458" s="7">
        <f t="shared" si="92"/>
        <v>0</v>
      </c>
      <c r="AR458" s="83">
        <f t="shared" ref="AR458:AR459" si="104">34*2</f>
        <v>68</v>
      </c>
      <c r="AS458" s="8">
        <f t="shared" si="93"/>
        <v>0</v>
      </c>
    </row>
    <row r="459" spans="1:45">
      <c r="A459" s="138"/>
      <c r="B459" s="104"/>
      <c r="C459" s="60" t="s">
        <v>123</v>
      </c>
      <c r="D459" s="54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95"/>
      <c r="AC459" s="175"/>
      <c r="AD459" s="27"/>
      <c r="AE459" s="27"/>
      <c r="AF459" s="27"/>
      <c r="AG459" s="27"/>
      <c r="AH459" s="27"/>
      <c r="AI459" s="44"/>
      <c r="AJ459" s="44"/>
      <c r="AK459" s="27"/>
      <c r="AL459" s="27"/>
      <c r="AM459" s="44"/>
      <c r="AN459" s="44"/>
      <c r="AO459" s="44"/>
      <c r="AP459" s="44"/>
      <c r="AQ459" s="7">
        <f t="shared" si="92"/>
        <v>0</v>
      </c>
      <c r="AR459" s="83">
        <f t="shared" si="104"/>
        <v>68</v>
      </c>
      <c r="AS459" s="8">
        <f t="shared" si="93"/>
        <v>0</v>
      </c>
    </row>
    <row r="460" spans="1:45" ht="18.75" customHeight="1">
      <c r="A460" s="69"/>
      <c r="B460" s="70"/>
      <c r="C460" s="70"/>
      <c r="D460" s="70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27"/>
      <c r="AB460" s="95"/>
      <c r="AC460" s="96"/>
      <c r="AD460" s="68"/>
      <c r="AE460" s="68"/>
      <c r="AF460" s="68"/>
      <c r="AG460" s="68"/>
      <c r="AH460" s="68"/>
      <c r="AI460" s="68"/>
      <c r="AJ460" s="68"/>
      <c r="AK460" s="68"/>
      <c r="AL460" s="68"/>
      <c r="AM460" s="69"/>
      <c r="AN460" s="69"/>
      <c r="AO460" s="69"/>
      <c r="AP460" s="69"/>
      <c r="AQ460" s="69"/>
      <c r="AR460" s="69"/>
      <c r="AS460" s="69"/>
    </row>
    <row r="461" spans="1:45">
      <c r="AA461" s="27"/>
      <c r="AB461" s="27"/>
      <c r="AC461" s="27"/>
    </row>
    <row r="462" spans="1:45">
      <c r="AA462" s="27"/>
      <c r="AB462" s="27"/>
      <c r="AC462" s="27"/>
    </row>
  </sheetData>
  <mergeCells count="341"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M171:AP171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415:A459"/>
    <mergeCell ref="AR412:AR414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A413:C414"/>
    <mergeCell ref="A412:D412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415:B417"/>
    <mergeCell ref="B418:B420"/>
    <mergeCell ref="B421:B423"/>
    <mergeCell ref="B424:B426"/>
    <mergeCell ref="B427:B429"/>
    <mergeCell ref="B430:B432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  <mergeCell ref="X4:AB5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Larisa2017</cp:lastModifiedBy>
  <cp:lastPrinted>2025-07-31T04:29:37Z</cp:lastPrinted>
  <dcterms:created xsi:type="dcterms:W3CDTF">2024-09-28T08:38:22Z</dcterms:created>
  <dcterms:modified xsi:type="dcterms:W3CDTF">2025-08-29T09:07:05Z</dcterms:modified>
</cp:coreProperties>
</file>